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目录" sheetId="55" r:id="rId1"/>
    <sheet name="（表1）一般公共预算收入决算总表（全辖）" sheetId="78" r:id="rId2"/>
    <sheet name="(表2)一般公共预算收入明细表（全辖）" sheetId="56" r:id="rId3"/>
    <sheet name="（表3）一般公共预算收入决算总表(本级）" sheetId="81" r:id="rId4"/>
    <sheet name="(表4)一般公共预算收入明细表(本级）" sheetId="82" r:id="rId5"/>
    <sheet name="（表5）一般公共预算支出决算总表（全辖）" sheetId="57" r:id="rId6"/>
    <sheet name="（表6）一般公共预算支出决算表（全辖）" sheetId="92" r:id="rId7"/>
    <sheet name="（表7）一般公共预算支出决算功能分类决算表（全辖）" sheetId="58" r:id="rId8"/>
    <sheet name="（表8）一般公共预算支出决算功能分类明细表（全辖）" sheetId="59" r:id="rId9"/>
    <sheet name="（表9）一般公共预算支出决算经济分类明细表（全辖）" sheetId="94" r:id="rId10"/>
    <sheet name="（表10）一般公共预算（基本）支出决算经济分类明细表（全辖）" sheetId="95" r:id="rId11"/>
    <sheet name="（表11）一般公共预算支出决算总表（本级）" sheetId="83" r:id="rId12"/>
    <sheet name="（表12）一般公共预算支出决算表（本级）" sheetId="76" r:id="rId13"/>
    <sheet name="（表13）一般公共预算支出决算功能分类决算表（本级）" sheetId="93" r:id="rId14"/>
    <sheet name="（表14）一般公共预算支出决算功能分类明细表（本级）" sheetId="96" r:id="rId15"/>
    <sheet name="（表15）一般公共预算支出决算经济分类明细表（本级）" sheetId="60" r:id="rId16"/>
    <sheet name="（表16）一般公共预算（基本）支出决算经济分类明细表（本级）" sheetId="75" r:id="rId17"/>
    <sheet name="（表17）一般公共预算税收返还和转移支付决算表" sheetId="61" r:id="rId18"/>
    <sheet name="（表18）安化县一般公共预算专项转移支付决算表（分项目）" sheetId="62" r:id="rId19"/>
    <sheet name="（表19）一般公共预算税收返还和转移支付决算表（分地区）" sheetId="28" r:id="rId20"/>
    <sheet name="（表20）政府性基金预算收入决算总表（全辖）" sheetId="91" r:id="rId21"/>
    <sheet name="(表21)政府性基金预算收入决算明细表（全辖）" sheetId="90" r:id="rId22"/>
    <sheet name="（表22）政府性基金预算收入决算总表（本级）" sheetId="63" r:id="rId23"/>
    <sheet name="(表23)政府性基金预算收入决算明细表（本级）" sheetId="64" r:id="rId24"/>
    <sheet name="（表24）政府性基金预算支出决算总表（全辖）" sheetId="87" r:id="rId25"/>
    <sheet name="（表25）政府性基金预算（功能分类）支出决算总表（全辖）" sheetId="88" r:id="rId26"/>
    <sheet name="(表26)政府性基金预算（功能分类）支出决算明细表（全辖）" sheetId="89" r:id="rId27"/>
    <sheet name="（表27）政府性基金预算支出决算总表（本级）" sheetId="68" r:id="rId28"/>
    <sheet name="（表28）安化县政府性基金预算（功能分类）支出决算总表（本级）" sheetId="67" r:id="rId29"/>
    <sheet name="(表29)政府性基金预算（功能分类）支出决算明细表（本级）" sheetId="86" r:id="rId30"/>
    <sheet name="(表30)政府性基金预算转移支付收入决算表" sheetId="66" r:id="rId31"/>
    <sheet name="(表31）政府性基金预算转移支付决算表（分地区）" sheetId="43" r:id="rId32"/>
    <sheet name="（表32）政府性基金预算转移支付决算表（分项目）" sheetId="53" r:id="rId33"/>
    <sheet name="(表33)国有资本经营预算收入决算总表（全辖）" sheetId="69" r:id="rId34"/>
    <sheet name="（表34)国有资本经营预算收入决算总表（本级）" sheetId="85" r:id="rId35"/>
    <sheet name="(表35)国有资本经营预算支出决算总表（全辖）" sheetId="71" r:id="rId36"/>
    <sheet name="（表36）国有资本经营预算支出决算总表（本级）" sheetId="84" r:id="rId37"/>
    <sheet name="（表37）国有资本经营预算转移支付决算表（分地区）" sheetId="50" r:id="rId38"/>
    <sheet name="（表38）国有资本经营预算转移支付决算表（分项目）" sheetId="54" r:id="rId39"/>
    <sheet name="（表39）社会保险基金收入情况表" sheetId="70" r:id="rId40"/>
    <sheet name="（表40）社会保险基金支出情况表" sheetId="72" r:id="rId41"/>
    <sheet name="(表41）地方政府债务限额及余额情况表" sheetId="73" r:id="rId42"/>
    <sheet name="（表42）地方政府债务付息情况表" sheetId="74" r:id="rId43"/>
    <sheet name="（表43）政府新增一般债务安排情况表" sheetId="79" r:id="rId44"/>
    <sheet name="(表44)政府新增专项债务安排情况表" sheetId="80" r:id="rId45"/>
  </sheets>
  <definedNames>
    <definedName name="_xlnm._FilterDatabase" localSheetId="17" hidden="1">'（表17）一般公共预算税收返还和转移支付决算表'!$A$4:$D$75</definedName>
    <definedName name="_xlnm._FilterDatabase" localSheetId="32" hidden="1">'（表32）政府性基金预算转移支付决算表（分项目）'!$A$5:$C$35</definedName>
    <definedName name="_xlnm._FilterDatabase" localSheetId="8" hidden="1">'（表8）一般公共预算支出决算功能分类明细表（全辖）'!$A$4:$D$518</definedName>
    <definedName name="_xlnm._FilterDatabase" localSheetId="14" hidden="1">'（表14）一般公共预算支出决算功能分类明细表（本级）'!$A$4:$D$518</definedName>
    <definedName name="_xlnm.Print_Titles" localSheetId="17">'（表17）一般公共预算税收返还和转移支付决算表'!$1:$4</definedName>
    <definedName name="_xlnm.Print_Area" localSheetId="1">'（表1）一般公共预算收入决算总表（全辖）'!$A$1:$B$21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<sst xmlns="http://schemas.openxmlformats.org/spreadsheetml/2006/main" count="4023" uniqueCount="1561">
  <si>
    <t>2024年度安化县政府决算公开表</t>
  </si>
  <si>
    <t>目录</t>
  </si>
  <si>
    <t>序号</t>
  </si>
  <si>
    <t>表名</t>
  </si>
  <si>
    <t>链接</t>
  </si>
  <si>
    <t>一、一般公共预算收支决算</t>
  </si>
  <si>
    <t>2024年度安化县一般公共预算收入决算总表（全辖）</t>
  </si>
  <si>
    <t>表1</t>
  </si>
  <si>
    <t>2024年度安化县一般公共预算收入明细表（全辖）</t>
  </si>
  <si>
    <t>表2</t>
  </si>
  <si>
    <t>2024年度安化县一般公共预算收入决算总表（本级）</t>
  </si>
  <si>
    <t>表3</t>
  </si>
  <si>
    <t>2024年度安化县一般公共预算收入明细表（本级）</t>
  </si>
  <si>
    <t>表4</t>
  </si>
  <si>
    <t>2024年度安化县一般公共预算支出决算总表（全辖）</t>
  </si>
  <si>
    <t>表5</t>
  </si>
  <si>
    <t>2024年度安化县一般公共预算支出决算表（全辖）</t>
  </si>
  <si>
    <t>表6</t>
  </si>
  <si>
    <t>2024年度安化县一般公共预算支出决算功能分类决算表（全辖）</t>
  </si>
  <si>
    <t>表7</t>
  </si>
  <si>
    <t>2024年度安化县一般公共预算支出决算功能分类明细表（全辖）</t>
  </si>
  <si>
    <t>表8</t>
  </si>
  <si>
    <t>2024年度安化县一般公共预算支出决算经济分类明细表（全辖）</t>
  </si>
  <si>
    <t>表9</t>
  </si>
  <si>
    <t>2024年度安化县一般公共预算（基本）支出决算经济分类明细表（全辖）</t>
  </si>
  <si>
    <t>表10</t>
  </si>
  <si>
    <t>2024年度安化县一般公共预算支出决算总表（本级）</t>
  </si>
  <si>
    <t>表11</t>
  </si>
  <si>
    <t>2024年度安化县一般公共预算支出决算表（本级）</t>
  </si>
  <si>
    <t>表12</t>
  </si>
  <si>
    <t>2024年度安化县一般公共预算支出决算功能分类决算表（本级）</t>
  </si>
  <si>
    <t>表13</t>
  </si>
  <si>
    <t>2024年度安化县一般公共预算支出决算功能分类明细表（本级）</t>
  </si>
  <si>
    <t>表14</t>
  </si>
  <si>
    <t>2024年度安化县一般公共预算支出决算经济分类明细表（本级）</t>
  </si>
  <si>
    <t>表15</t>
  </si>
  <si>
    <t>2024年度安化县一般公共预算（基本）支出决算经济分类明细表（本级）</t>
  </si>
  <si>
    <t>表16</t>
  </si>
  <si>
    <t>2024年度安化县一般公共预算税收返还和转移支付决算表</t>
  </si>
  <si>
    <t>表17</t>
  </si>
  <si>
    <t>2024年度安化县一般公共预算专项转移支付决算表（分项目）</t>
  </si>
  <si>
    <t>表18</t>
  </si>
  <si>
    <t>2024年度安化县一般公共预算税收返还和转移支付决算表（分地区）</t>
  </si>
  <si>
    <t>表19</t>
  </si>
  <si>
    <t>二、政府性基金收支决算</t>
  </si>
  <si>
    <t>2024年度安化县政府性基金预算收入决算总表（全辖）</t>
  </si>
  <si>
    <t>表20</t>
  </si>
  <si>
    <t>2024年度安化县政府性基金预算收入决算明细表（全辖）</t>
  </si>
  <si>
    <t>表21</t>
  </si>
  <si>
    <t>2024年度安化县政府性基金预算收入决算总表（本级）</t>
  </si>
  <si>
    <t>表22</t>
  </si>
  <si>
    <t>2024年度安化县政府性基金预算收入决算明细表（本级）</t>
  </si>
  <si>
    <t>表23</t>
  </si>
  <si>
    <t>2024年度安化县政府性基金预算支出决算总表（全辖）</t>
  </si>
  <si>
    <t>表24</t>
  </si>
  <si>
    <t>2024年度安化县政府性基金预算（功能分类）支出决算总表（全辖）</t>
  </si>
  <si>
    <t>表25</t>
  </si>
  <si>
    <t>2024年度安化县政府性基金预算（功能分类）支出决算明细表（全辖）</t>
  </si>
  <si>
    <t>表26</t>
  </si>
  <si>
    <t>2024年度安化县政府性基金预算支出决算总表（本级）</t>
  </si>
  <si>
    <t>表27</t>
  </si>
  <si>
    <t>2024年度安化县政府性基金预算（功能分类）支出决算总表（本级）</t>
  </si>
  <si>
    <t>表28</t>
  </si>
  <si>
    <t>2024年度安化县政府性基金预算（功能分类）支出决算明细表（本级）</t>
  </si>
  <si>
    <t>表29</t>
  </si>
  <si>
    <t>2024年度安化县政府性基金预算转移支付收入决算表</t>
  </si>
  <si>
    <t>表30</t>
  </si>
  <si>
    <t>2024年度安化县政府性基金预算转移支付（分地区）决算表</t>
  </si>
  <si>
    <t>表31</t>
  </si>
  <si>
    <t>2024年度安化县政府性基金预算转移支付（分项目）决算表</t>
  </si>
  <si>
    <t>表32</t>
  </si>
  <si>
    <t>三、国有资本经营收支决算</t>
  </si>
  <si>
    <t>2024年度安化县国有资本经营预算收入决算总表（全辖）</t>
  </si>
  <si>
    <t>表33</t>
  </si>
  <si>
    <t>2024年度安化县国有资本经营预算收入决算总表（本级）</t>
  </si>
  <si>
    <t>表34</t>
  </si>
  <si>
    <t>2024年度安化县国有资本经营预算支出决算总表（全辖）</t>
  </si>
  <si>
    <t>表35</t>
  </si>
  <si>
    <t>2024年度安化县国有资本经营预算支出决算总表（本级）</t>
  </si>
  <si>
    <t>表36</t>
  </si>
  <si>
    <t>2024年度安化县国有资本经营预算转移支付决算表（分地区）</t>
  </si>
  <si>
    <t>表37</t>
  </si>
  <si>
    <t>2024年度安化县国有资本经营预算转移支付决算表（分项目）</t>
  </si>
  <si>
    <t>表38</t>
  </si>
  <si>
    <t>四、社会保险基金收支决算</t>
  </si>
  <si>
    <t>2024年度安化县社会保险基金收入情况表</t>
  </si>
  <si>
    <t>表39</t>
  </si>
  <si>
    <t>2024年度安化县社会保险基金支出情况表</t>
  </si>
  <si>
    <t>表40</t>
  </si>
  <si>
    <t>五、地方政府债务情况</t>
  </si>
  <si>
    <t>2024年度安化县地方政府债务限额及余额情况表</t>
  </si>
  <si>
    <t>表41</t>
  </si>
  <si>
    <t>2024年度安化县地方政府债务付息情况表</t>
  </si>
  <si>
    <t>表42</t>
  </si>
  <si>
    <t>六、重大投资安排情况</t>
  </si>
  <si>
    <t>2024年度安化县新增一般债务安排情况表</t>
  </si>
  <si>
    <t>表43</t>
  </si>
  <si>
    <t>2024年度安化县新增专项债务安排情况表</t>
  </si>
  <si>
    <t>表44</t>
  </si>
  <si>
    <t>单位:万元</t>
  </si>
  <si>
    <t>项  目</t>
  </si>
  <si>
    <t>决算数</t>
  </si>
  <si>
    <t>一、一般公共预算地方收入</t>
  </si>
  <si>
    <t>二、上级补助收入</t>
  </si>
  <si>
    <t xml:space="preserve">    返还性收入</t>
  </si>
  <si>
    <t xml:space="preserve">    一般性转移支付收入</t>
  </si>
  <si>
    <t xml:space="preserve">    专项转移支付收入</t>
  </si>
  <si>
    <t>三、地方政府一般债务(转贷)收入</t>
  </si>
  <si>
    <t>四、动用预算稳定调节基金</t>
  </si>
  <si>
    <t>五、调入资金</t>
  </si>
  <si>
    <t xml:space="preserve">    从政府性基金预算调入</t>
  </si>
  <si>
    <t xml:space="preserve">    从国有资本经营预算调入</t>
  </si>
  <si>
    <t xml:space="preserve">    从其他资金调入</t>
  </si>
  <si>
    <t>六、上年结余</t>
  </si>
  <si>
    <t>收  入  总  计</t>
  </si>
  <si>
    <t xml:space="preserve">     注：1.2024年全县一般公共预算地方收入119900万元，比同期增长4.5%，为预算的97.78%；</t>
  </si>
  <si>
    <t xml:space="preserve">         2.2024年全县地方政府一般债务(转贷)收入87243万元，其中新增一般债券21900万元、外贷提取935万元、再融资债券64408万元；</t>
  </si>
  <si>
    <t xml:space="preserve">         3.2024年全县一般公共预算地方收入分科目情况详见表2。</t>
  </si>
  <si>
    <r>
      <rPr>
        <sz val="10"/>
        <color rgb="FF000000"/>
        <rFont val="宋体"/>
        <charset val="134"/>
      </rPr>
      <t>表</t>
    </r>
    <r>
      <rPr>
        <sz val="10"/>
        <color rgb="FF000000"/>
        <rFont val="Times New Roman"/>
        <charset val="134"/>
      </rPr>
      <t>2</t>
    </r>
  </si>
  <si>
    <t>预算科目</t>
  </si>
  <si>
    <t>预算数</t>
  </si>
  <si>
    <t>决算数为预算数的%</t>
  </si>
  <si>
    <t>决算数为上年决算数的%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</si>
  <si>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</si>
  <si>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</si>
  <si>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</si>
  <si>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</si>
  <si>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</si>
  <si>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</si>
  <si>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</si>
  <si>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</si>
  <si>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</si>
  <si>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</si>
  <si>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</si>
  <si>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</si>
  <si>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</si>
  <si>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</si>
  <si>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</si>
  <si>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</si>
  <si>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</si>
  <si>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</si>
  <si>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</si>
  <si>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</si>
  <si>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</si>
  <si>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</si>
  <si>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其他收入</t>
  </si>
  <si>
    <t>本 年 收 入 合 计</t>
  </si>
  <si>
    <t xml:space="preserve">   注：1.2024年全县一般公共预算地方收入119900万元，比同期增长4.5%，为预算的97.78%。</t>
  </si>
  <si>
    <t xml:space="preserve"> </t>
  </si>
  <si>
    <t>2024年度安化县一般公共预算收入决算总表(本级）</t>
  </si>
  <si>
    <t>四、调入预算稳定调节基金</t>
  </si>
  <si>
    <t xml:space="preserve">         3.2024年本级一般公共预算地方收入分科目情况详见表4。</t>
  </si>
  <si>
    <t>2024年度安化县一般公共预算收入明细表(本级）</t>
  </si>
  <si>
    <t>调整预算数</t>
  </si>
  <si>
    <t>一、一般公共预算支出</t>
  </si>
  <si>
    <t>二、上解上级支出</t>
  </si>
  <si>
    <t xml:space="preserve">     体制上解支出</t>
  </si>
  <si>
    <t xml:space="preserve">     专项上解支出</t>
  </si>
  <si>
    <t>三、地方政府一般债务还本支出</t>
  </si>
  <si>
    <t>四、安排预算稳定调节基金</t>
  </si>
  <si>
    <t>五、结转下年</t>
  </si>
  <si>
    <t xml:space="preserve">    净结余</t>
  </si>
  <si>
    <t>支  出  总  计</t>
  </si>
  <si>
    <t xml:space="preserve">   注： 1.2024年全县一般公共预算支出710658万元，比同期增长3.11%，完成预算的106.26%；</t>
  </si>
  <si>
    <t xml:space="preserve">        2.2024年全县一般公共预算支出功能决算情况见表7；</t>
  </si>
  <si>
    <t xml:space="preserve">        3.2024年全县一般公共预算支出功能分类明细情况详见表8；</t>
  </si>
  <si>
    <t xml:space="preserve">        4.2024年全县一般公共预算支出功能预算完成情况详见表6。</t>
  </si>
  <si>
    <t>完成预算的%</t>
  </si>
  <si>
    <t>一、本级支出合计</t>
  </si>
  <si>
    <t xml:space="preserve">   其中：一般公共服务支出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</si>
  <si>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</si>
  <si>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</si>
  <si>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</si>
  <si>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</si>
  <si>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</si>
  <si>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</si>
  <si>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</si>
  <si>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</si>
  <si>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</si>
  <si>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</si>
  <si>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</si>
  <si>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</si>
  <si>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</si>
  <si>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</si>
  <si>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</si>
  <si>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</si>
  <si>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</si>
  <si>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</si>
  <si>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</si>
  <si>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</si>
  <si>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</si>
  <si>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</si>
  <si>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</si>
  <si>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</si>
  <si>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三、债务还本支出</t>
  </si>
  <si>
    <t>2024年决算数</t>
  </si>
  <si>
    <t>2023年决算数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</si>
  <si>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</si>
  <si>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</si>
  <si>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</si>
  <si>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</si>
  <si>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</si>
  <si>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</si>
  <si>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</si>
  <si>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</si>
  <si>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</si>
  <si>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</si>
  <si>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</si>
  <si>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</si>
  <si>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</si>
  <si>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</si>
  <si>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</si>
  <si>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</si>
  <si>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</si>
  <si>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</si>
  <si>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</si>
  <si>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</si>
  <si>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</si>
  <si>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</si>
  <si>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</si>
  <si>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</si>
  <si>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</si>
  <si>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</si>
  <si>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</si>
  <si>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</si>
  <si>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</si>
  <si>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</si>
  <si>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</si>
  <si>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</si>
  <si>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</si>
  <si>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</si>
  <si>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</si>
  <si>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</si>
  <si>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</si>
  <si>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</si>
  <si>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</si>
  <si>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</si>
  <si>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</si>
  <si>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</si>
  <si>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</si>
  <si>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</si>
  <si>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</si>
  <si>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</si>
  <si>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</si>
  <si>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</si>
  <si>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</si>
  <si>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</si>
  <si>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</si>
  <si>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</si>
  <si>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</si>
  <si>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</si>
  <si>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</si>
  <si>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</si>
  <si>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</si>
  <si>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</si>
  <si>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</si>
  <si>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</si>
  <si>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</si>
  <si>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</si>
  <si>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</si>
  <si>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</si>
  <si>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</si>
  <si>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</si>
  <si>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</si>
  <si>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</si>
  <si>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</si>
  <si>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</si>
  <si>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</si>
  <si>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</si>
  <si>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</si>
  <si>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</si>
  <si>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</si>
  <si>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</si>
  <si>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</si>
  <si>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</si>
  <si>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</si>
  <si>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</si>
  <si>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</si>
  <si>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</si>
  <si>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</si>
  <si>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</si>
  <si>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</si>
  <si>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</si>
  <si>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</si>
  <si>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</si>
  <si>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</si>
  <si>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</si>
  <si>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</si>
  <si>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</si>
  <si>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</si>
  <si>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</si>
  <si>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</si>
  <si>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</si>
  <si>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</si>
  <si>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</si>
  <si>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</si>
  <si>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</si>
  <si>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</si>
  <si>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</si>
  <si>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</si>
  <si>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</si>
  <si>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</si>
  <si>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</si>
  <si>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</si>
  <si>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</si>
  <si>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</si>
  <si>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</si>
  <si>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</si>
  <si>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</si>
  <si>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</si>
  <si>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</si>
  <si>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</si>
  <si>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</si>
  <si>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</si>
  <si>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</si>
  <si>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</si>
  <si>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</si>
  <si>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</si>
  <si>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</si>
  <si>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</si>
  <si>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</si>
  <si>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</si>
  <si>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</si>
  <si>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</si>
  <si>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</si>
  <si>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</si>
  <si>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</si>
  <si>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</si>
  <si>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</si>
  <si>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</si>
  <si>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</si>
  <si>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</si>
  <si>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</si>
  <si>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</si>
  <si>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</si>
  <si>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</si>
  <si>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</si>
  <si>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</si>
  <si>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</si>
  <si>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</si>
  <si>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</si>
  <si>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</si>
  <si>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</si>
  <si>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</si>
  <si>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</si>
  <si>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</si>
  <si>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</si>
  <si>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</si>
  <si>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</si>
  <si>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</si>
  <si>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</si>
  <si>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</si>
  <si>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</si>
  <si>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</si>
  <si>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</si>
  <si>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</si>
  <si>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</si>
  <si>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</si>
  <si>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</si>
  <si>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</si>
  <si>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</si>
  <si>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</si>
  <si>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</si>
  <si>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</si>
  <si>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</si>
  <si>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</si>
  <si>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</si>
  <si>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</si>
  <si>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</si>
  <si>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</si>
  <si>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</si>
  <si>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</si>
  <si>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</si>
  <si>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</si>
  <si>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</si>
  <si>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</si>
  <si>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</si>
  <si>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</si>
  <si>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</si>
  <si>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</si>
  <si>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</si>
  <si>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</si>
  <si>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</si>
  <si>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</si>
  <si>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</si>
  <si>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</si>
  <si>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</si>
  <si>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</si>
  <si>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</si>
  <si>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</si>
  <si>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</si>
  <si>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</si>
  <si>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</si>
  <si>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</si>
  <si>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</si>
  <si>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</si>
  <si>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</si>
  <si>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</si>
  <si>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</si>
  <si>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</si>
  <si>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</si>
  <si>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</si>
  <si>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</si>
  <si>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</si>
  <si>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</si>
  <si>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</si>
  <si>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</si>
  <si>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</si>
  <si>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</si>
  <si>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</si>
  <si>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</si>
  <si>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</si>
  <si>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</si>
  <si>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</si>
  <si>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</si>
  <si>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</si>
  <si>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</si>
  <si>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</si>
  <si>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</si>
  <si>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</si>
  <si>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</si>
  <si>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</si>
  <si>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</si>
  <si>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</si>
  <si>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</si>
  <si>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</si>
  <si>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</si>
  <si>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</si>
  <si>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</si>
  <si>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</si>
  <si>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</si>
  <si>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</si>
  <si>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</si>
  <si>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</si>
  <si>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</si>
  <si>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</si>
  <si>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</si>
  <si>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</si>
  <si>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</si>
  <si>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</si>
  <si>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</si>
  <si>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</si>
  <si>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</si>
  <si>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</si>
  <si>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</si>
  <si>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</si>
  <si>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</si>
  <si>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</si>
  <si>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</si>
  <si>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</si>
  <si>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</si>
  <si>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</si>
  <si>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</si>
  <si>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</si>
  <si>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</si>
  <si>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</si>
  <si>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</si>
  <si>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</si>
  <si>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</si>
  <si>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</si>
  <si>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</si>
  <si>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</si>
  <si>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</si>
  <si>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</si>
  <si>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</si>
  <si>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</si>
  <si>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</si>
  <si>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</si>
  <si>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</si>
  <si>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</si>
  <si>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</si>
  <si>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</si>
  <si>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</si>
  <si>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</si>
  <si>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</si>
  <si>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</si>
  <si>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</si>
  <si>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</si>
  <si>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</si>
  <si>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</si>
  <si>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</si>
  <si>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</si>
  <si>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</si>
  <si>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</si>
  <si>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</si>
  <si>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</si>
  <si>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</si>
  <si>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</si>
  <si>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</si>
  <si>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</si>
  <si>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</si>
  <si>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</si>
  <si>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</si>
  <si>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</si>
  <si>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</si>
  <si>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</si>
  <si>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</si>
  <si>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</si>
  <si>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</si>
  <si>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</si>
  <si>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</si>
  <si>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</si>
  <si>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</si>
  <si>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</si>
  <si>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</si>
  <si>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</si>
  <si>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</si>
  <si>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</si>
  <si>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</si>
  <si>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</si>
  <si>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</si>
  <si>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</si>
  <si>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</si>
  <si>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</si>
  <si>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</si>
  <si>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</si>
  <si>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</si>
  <si>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</si>
  <si>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</si>
  <si>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</si>
  <si>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</si>
  <si>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</si>
  <si>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</si>
  <si>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</si>
  <si>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</si>
  <si>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</si>
  <si>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</si>
  <si>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</si>
  <si>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</si>
  <si>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</si>
  <si>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</si>
  <si>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</si>
  <si>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</si>
  <si>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</si>
  <si>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</si>
  <si>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</si>
  <si>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</si>
  <si>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</si>
  <si>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</si>
  <si>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</si>
  <si>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</si>
  <si>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</si>
  <si>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</si>
  <si>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</si>
  <si>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</si>
  <si>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</si>
  <si>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</si>
  <si>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</si>
  <si>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</si>
  <si>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</si>
  <si>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</si>
  <si>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</si>
  <si>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</si>
  <si>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</si>
  <si>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</si>
  <si>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</si>
  <si>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</si>
  <si>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</si>
  <si>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</si>
  <si>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</si>
  <si>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</si>
  <si>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</si>
  <si>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</si>
  <si>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</si>
  <si>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</si>
  <si>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</si>
  <si>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</si>
  <si>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</si>
  <si>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</si>
  <si>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</si>
  <si>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</si>
  <si>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</si>
  <si>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</si>
  <si>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</si>
  <si>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</si>
  <si>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</si>
  <si>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</si>
  <si>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</si>
  <si>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</si>
  <si>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</si>
  <si>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</si>
  <si>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</si>
  <si>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</si>
  <si>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</si>
  <si>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</si>
  <si>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</si>
  <si>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</si>
  <si>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</si>
  <si>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</si>
  <si>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</si>
  <si>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</si>
  <si>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</si>
  <si>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</si>
  <si>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</si>
  <si>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</si>
  <si>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</si>
  <si>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</si>
  <si>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</si>
  <si>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</si>
  <si>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</si>
  <si>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</si>
  <si>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</si>
  <si>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</si>
  <si>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</si>
  <si>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</si>
  <si>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</si>
  <si>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</si>
  <si>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</si>
  <si>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</si>
  <si>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</si>
  <si>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</si>
  <si>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</si>
  <si>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</si>
  <si>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</si>
  <si>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</si>
  <si>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</si>
  <si>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</si>
  <si>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</si>
  <si>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</si>
  <si>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</si>
  <si>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</si>
  <si>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</si>
  <si>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</si>
  <si>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</si>
  <si>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</si>
  <si>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</si>
  <si>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</si>
  <si>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</si>
  <si>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</si>
  <si>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</si>
  <si>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</si>
  <si>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</si>
  <si>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</si>
  <si>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</si>
  <si>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</si>
  <si>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</si>
  <si>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</si>
  <si>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</si>
  <si>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</si>
  <si>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</si>
  <si>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</si>
  <si>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</si>
  <si>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</si>
  <si>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</si>
  <si>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</si>
  <si>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</si>
  <si>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</si>
  <si>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</si>
  <si>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</si>
  <si>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</si>
  <si>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</si>
  <si>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</si>
  <si>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</si>
  <si>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</si>
  <si>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</si>
  <si>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</si>
  <si>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</si>
  <si>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</si>
  <si>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</si>
  <si>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</si>
  <si>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</si>
  <si>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</si>
  <si>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</si>
  <si>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</si>
  <si>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</si>
  <si>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</si>
  <si>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</si>
  <si>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</si>
  <si>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</si>
  <si>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</si>
  <si>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</si>
  <si>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</si>
  <si>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</si>
  <si>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</si>
  <si>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</si>
  <si>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</si>
  <si>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</si>
  <si>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</si>
  <si>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</si>
  <si>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</si>
  <si>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</si>
  <si>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</si>
  <si>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</si>
  <si>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</si>
  <si>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</si>
  <si>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</si>
  <si>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</si>
  <si>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</si>
  <si>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</si>
  <si>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</si>
  <si>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</si>
  <si>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</si>
  <si>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</si>
  <si>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</si>
  <si>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</si>
  <si>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</si>
  <si>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</si>
  <si>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</si>
  <si>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</si>
  <si>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</si>
  <si>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</si>
  <si>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</si>
  <si>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</si>
  <si>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</si>
  <si>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</si>
  <si>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</si>
  <si>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</si>
  <si>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</si>
  <si>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</si>
  <si>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</si>
  <si>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</si>
  <si>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</si>
  <si>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</si>
  <si>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</si>
  <si>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</si>
  <si>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</si>
  <si>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</si>
  <si>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</si>
  <si>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</si>
  <si>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</si>
  <si>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</si>
  <si>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</si>
  <si>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</si>
  <si>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</si>
  <si>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</si>
  <si>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</si>
  <si>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</si>
  <si>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</si>
  <si>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</si>
  <si>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</si>
  <si>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</si>
  <si>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</si>
  <si>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</si>
  <si>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</si>
  <si>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</si>
  <si>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</si>
  <si>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</si>
  <si>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</si>
  <si>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</si>
  <si>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</si>
  <si>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</si>
  <si>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</si>
  <si>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</si>
  <si>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</si>
  <si>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</si>
  <si>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</si>
  <si>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</si>
  <si>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</si>
  <si>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</si>
  <si>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</si>
  <si>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</si>
  <si>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</si>
  <si>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</si>
  <si>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</si>
  <si>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</si>
  <si>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</si>
  <si>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</si>
  <si>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</si>
  <si>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</si>
  <si>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</si>
  <si>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</si>
  <si>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</si>
  <si>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</si>
  <si>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</si>
  <si>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</si>
  <si>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</si>
  <si>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</si>
  <si>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</si>
  <si>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</si>
  <si>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</si>
  <si>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</si>
  <si>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</si>
  <si>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</si>
  <si>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</si>
  <si>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</si>
  <si>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</si>
  <si>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</si>
  <si>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</si>
  <si>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</si>
  <si>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</si>
  <si>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</si>
  <si>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</si>
  <si>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</si>
  <si>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</si>
  <si>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</si>
  <si>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</si>
  <si>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</si>
  <si>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</si>
  <si>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</si>
  <si>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</si>
  <si>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</si>
  <si>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</si>
  <si>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</si>
  <si>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</si>
  <si>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</si>
  <si>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</si>
  <si>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</si>
  <si>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</si>
  <si>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</si>
  <si>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</si>
  <si>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</si>
  <si>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</si>
  <si>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</si>
  <si>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</si>
  <si>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</si>
  <si>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</si>
  <si>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</si>
  <si>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</si>
  <si>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</si>
  <si>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</si>
  <si>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</si>
  <si>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</si>
  <si>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</si>
  <si>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</si>
  <si>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</si>
  <si>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</si>
  <si>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</si>
  <si>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</si>
  <si>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</si>
  <si>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</si>
  <si>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</si>
  <si>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</si>
  <si>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</si>
  <si>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</si>
  <si>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</si>
  <si>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</si>
  <si>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</si>
  <si>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</si>
  <si>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</si>
  <si>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</si>
  <si>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</si>
  <si>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</si>
  <si>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</si>
  <si>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</si>
  <si>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</si>
  <si>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</si>
  <si>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</si>
  <si>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</si>
  <si>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</si>
  <si>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</si>
  <si>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</si>
  <si>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</si>
  <si>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</si>
  <si>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</si>
  <si>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</si>
  <si>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</si>
  <si>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</si>
  <si>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</si>
  <si>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</si>
  <si>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</si>
  <si>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</si>
  <si>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</si>
  <si>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</si>
  <si>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</si>
  <si>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</si>
  <si>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</si>
  <si>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</si>
  <si>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</si>
  <si>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</si>
  <si>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</si>
  <si>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</si>
  <si>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</si>
  <si>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</si>
  <si>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</si>
  <si>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</si>
  <si>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</si>
  <si>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</si>
  <si>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</si>
  <si>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</si>
  <si>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</si>
  <si>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</si>
  <si>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</si>
  <si>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</si>
  <si>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</si>
  <si>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</si>
  <si>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</si>
  <si>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</si>
  <si>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</si>
  <si>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</si>
  <si>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</si>
  <si>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</si>
  <si>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</si>
  <si>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</si>
  <si>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</si>
  <si>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</si>
  <si>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</si>
  <si>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</si>
  <si>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</si>
  <si>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</si>
  <si>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</si>
  <si>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</si>
  <si>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</si>
  <si>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</si>
  <si>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</si>
  <si>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</si>
  <si>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</si>
  <si>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</si>
  <si>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</si>
  <si>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</si>
  <si>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</si>
  <si>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</si>
  <si>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</si>
  <si>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</si>
  <si>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</si>
  <si>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</si>
  <si>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</si>
  <si>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</si>
  <si>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</si>
  <si>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</si>
  <si>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</si>
  <si>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</si>
  <si>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</si>
  <si>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</si>
  <si>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</si>
  <si>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</si>
  <si>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</si>
  <si>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</si>
  <si>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</si>
  <si>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</si>
  <si>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</si>
  <si>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</si>
  <si>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</si>
  <si>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</si>
  <si>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</si>
  <si>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</si>
  <si>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</si>
  <si>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</si>
  <si>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</si>
  <si>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</si>
  <si>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</si>
  <si>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</si>
  <si>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</si>
  <si>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</si>
  <si>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</si>
  <si>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</si>
  <si>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</si>
  <si>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</si>
  <si>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</si>
  <si>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</si>
  <si>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</si>
  <si>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</si>
  <si>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</si>
  <si>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</si>
  <si>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</si>
  <si>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</si>
  <si>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</si>
  <si>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</si>
  <si>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</si>
  <si>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</si>
  <si>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</si>
  <si>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</si>
  <si>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</si>
  <si>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</si>
  <si>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</si>
  <si>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</si>
  <si>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</si>
  <si>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</si>
  <si>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</si>
  <si>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</si>
  <si>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</si>
  <si>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</si>
  <si>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</si>
  <si>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</si>
  <si>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</si>
  <si>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</si>
  <si>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</si>
  <si>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</si>
  <si>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</si>
  <si>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</si>
  <si>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</si>
  <si>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</si>
  <si>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</si>
  <si>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</si>
  <si>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</si>
  <si>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</si>
  <si>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</si>
  <si>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</si>
  <si>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</si>
  <si>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</si>
  <si>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</si>
  <si>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</si>
  <si>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</si>
  <si>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</si>
  <si>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</si>
  <si>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</si>
  <si>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</si>
  <si>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</si>
  <si>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</si>
  <si>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</si>
  <si>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</si>
  <si>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</si>
  <si>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</si>
  <si>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</si>
  <si>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</si>
  <si>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</si>
  <si>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</si>
  <si>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</si>
  <si>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</si>
  <si>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</si>
  <si>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</si>
  <si>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</si>
  <si>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</si>
  <si>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</si>
  <si>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</si>
  <si>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</si>
  <si>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</si>
  <si>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</si>
  <si>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</si>
  <si>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</si>
  <si>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</si>
  <si>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</si>
  <si>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</si>
  <si>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</si>
  <si>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</si>
  <si>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</si>
  <si>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</si>
  <si>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</si>
  <si>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</si>
  <si>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</si>
  <si>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</si>
  <si>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</si>
  <si>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</si>
  <si>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</si>
  <si>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</si>
  <si>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</si>
  <si>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</si>
  <si>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</si>
  <si>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</si>
  <si>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</si>
  <si>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</si>
  <si>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</si>
  <si>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</si>
  <si>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</si>
  <si>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</si>
  <si>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</si>
  <si>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</si>
  <si>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</si>
  <si>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</si>
  <si>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</si>
  <si>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</si>
  <si>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</si>
  <si>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</si>
  <si>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</si>
  <si>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</si>
  <si>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</si>
  <si>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</si>
  <si>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</si>
  <si>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</si>
  <si>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</si>
  <si>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</si>
  <si>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</si>
  <si>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</si>
  <si>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</si>
  <si>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</si>
  <si>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</si>
  <si>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</si>
  <si>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</si>
  <si>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</si>
  <si>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</si>
  <si>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</si>
  <si>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</si>
  <si>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</si>
  <si>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</si>
  <si>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</si>
  <si>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</si>
  <si>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</si>
  <si>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</si>
  <si>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</si>
  <si>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</si>
  <si>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</si>
  <si>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</si>
  <si>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</si>
  <si>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</si>
  <si>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</si>
  <si>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</si>
  <si>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</si>
  <si>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</si>
  <si>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</si>
  <si>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</si>
  <si>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</si>
  <si>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</si>
  <si>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</si>
  <si>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</si>
  <si>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</si>
  <si>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</si>
  <si>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</si>
  <si>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</si>
  <si>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</si>
  <si>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</si>
  <si>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</si>
  <si>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</si>
  <si>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</si>
  <si>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</si>
  <si>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</si>
  <si>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</si>
  <si>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</si>
  <si>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</si>
  <si>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</si>
  <si>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</si>
  <si>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</si>
  <si>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</si>
  <si>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</si>
  <si>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</si>
  <si>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</si>
  <si>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</si>
  <si>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</si>
  <si>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</si>
  <si>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</si>
  <si>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</si>
  <si>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</si>
  <si>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</si>
  <si>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</si>
  <si>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</si>
  <si>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</si>
  <si>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</si>
  <si>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</si>
  <si>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</si>
  <si>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</si>
  <si>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</si>
  <si>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</si>
  <si>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</si>
  <si>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</si>
  <si>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</si>
  <si>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</si>
  <si>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</si>
  <si>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</si>
  <si>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</si>
  <si>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</si>
  <si>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</si>
  <si>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</si>
  <si>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</si>
  <si>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</si>
  <si>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</si>
  <si>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</si>
  <si>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</si>
  <si>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</si>
  <si>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</si>
  <si>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</si>
  <si>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</si>
  <si>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</si>
  <si>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</si>
  <si>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</si>
  <si>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</si>
  <si>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</si>
  <si>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</si>
  <si>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</si>
  <si>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</si>
  <si>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</si>
  <si>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</si>
  <si>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</si>
  <si>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</si>
  <si>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</si>
  <si>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</si>
  <si>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</si>
  <si>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</si>
  <si>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</si>
  <si>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</si>
  <si>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</si>
  <si>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</si>
  <si>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</si>
  <si>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</si>
  <si>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</si>
  <si>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</si>
  <si>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</si>
  <si>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</si>
  <si>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</si>
  <si>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</si>
  <si>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</si>
  <si>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</si>
  <si>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</si>
  <si>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</si>
  <si>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</si>
  <si>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 xml:space="preserve">  其他支出(款)</t>
  </si>
  <si>
    <t xml:space="preserve">    其他支出(项)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</si>
  <si>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</si>
  <si>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</si>
  <si>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</si>
  <si>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</si>
  <si>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</si>
  <si>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</si>
  <si>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</si>
  <si>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</si>
  <si>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</si>
  <si>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</si>
  <si>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</si>
  <si>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</si>
  <si>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</si>
  <si>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</si>
  <si>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</si>
  <si>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</si>
  <si>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</si>
  <si>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</si>
  <si>
    <t>本 年 支 出 合 计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</si>
  <si>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</si>
  <si>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</si>
  <si>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</si>
  <si>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</si>
  <si>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</si>
  <si>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</si>
  <si>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</si>
  <si>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</si>
  <si>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</si>
  <si>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</si>
  <si>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</si>
  <si>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</si>
  <si>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</si>
  <si>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</si>
  <si>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</si>
  <si>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</si>
  <si>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</si>
  <si>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</si>
  <si>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</si>
  <si>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</si>
  <si>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</si>
  <si>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</si>
  <si>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</si>
  <si>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</si>
  <si>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</si>
  <si>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</si>
  <si>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</si>
  <si>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</si>
  <si>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</si>
  <si>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</si>
  <si>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</si>
  <si>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</si>
  <si>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</si>
  <si>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</si>
  <si>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</si>
  <si>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</si>
  <si>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</si>
  <si>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</si>
  <si>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</si>
  <si>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</si>
  <si>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</si>
  <si>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</si>
  <si>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</si>
  <si>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</si>
  <si>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</si>
  <si>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</si>
  <si>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</si>
  <si>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</si>
  <si>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</si>
  <si>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</si>
  <si>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</si>
  <si>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</si>
  <si>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</si>
  <si>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</si>
  <si>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</si>
  <si>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</si>
  <si>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</si>
  <si>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</si>
  <si>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</si>
  <si>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</si>
  <si>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      2.2024年本级一般公共预算支出功能决算情况见表13；</t>
  </si>
  <si>
    <t xml:space="preserve">        3.2024年本级一般公共预算支出功能分类明细情况详见表14；</t>
  </si>
  <si>
    <t xml:space="preserve">        4.2024年本级一般公共预算支出功能预算完成情况详见表12。</t>
  </si>
  <si>
    <t>增长比率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</si>
  <si>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</si>
  <si>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</si>
  <si>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</si>
  <si>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</si>
  <si>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</si>
  <si>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</si>
  <si>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</si>
  <si>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</si>
  <si>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</si>
  <si>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</si>
  <si>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</si>
  <si>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</si>
  <si>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</si>
  <si>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</si>
  <si>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</si>
  <si>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</si>
  <si>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</si>
  <si>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</si>
  <si>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</si>
  <si>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</si>
  <si>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巩固脱贫攻坚成果衔接乡村振兴转移支付收入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</si>
  <si>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</si>
  <si>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</si>
  <si>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</si>
  <si>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</si>
  <si>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</si>
  <si>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</si>
  <si>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</si>
  <si>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</si>
  <si>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</si>
  <si>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</si>
  <si>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</si>
  <si>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</si>
  <si>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</si>
  <si>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</si>
  <si>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</si>
  <si>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</si>
  <si>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</si>
  <si>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</si>
  <si>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</si>
  <si>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</si>
  <si>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</si>
  <si>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</si>
  <si>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</si>
  <si>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</si>
  <si>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</si>
  <si>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</si>
  <si>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</si>
  <si>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</si>
  <si>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</si>
  <si>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</si>
  <si>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</si>
  <si>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</si>
  <si>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</si>
  <si>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</si>
  <si>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</si>
  <si>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</si>
  <si>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</si>
  <si>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</si>
  <si>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</si>
  <si>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</si>
  <si>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</si>
  <si>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</si>
  <si>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</si>
  <si>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</si>
  <si>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</si>
  <si>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</si>
  <si>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>合计</t>
  </si>
  <si>
    <t>说明：1、2024年一般性转移支付收入比上年增长0.16%，主要是因为：（1)住房保障共同财政事权转移支付收入增长14.19%。</t>
  </si>
  <si>
    <t xml:space="preserve">     2、2024年专项转移支付收入增长10.74%，主要是因为：（1）节能环保专项转移支付收入增长67.08%；（2）城乡社区专项转移支付收入增长3639.56%。</t>
  </si>
  <si>
    <t>一、专项转移支付</t>
  </si>
  <si>
    <t xml:space="preserve">    说明：2024年专项转移支付收入增长10.74%，主要是因为：（1）节能环保专项转移支付收入增长67.08%；（2）城乡社区专项转移支付收入增长3639.56%。</t>
  </si>
  <si>
    <t>2024年安化县一般公共预算税收返还和转移支付决算表（分地区）</t>
  </si>
  <si>
    <t>地  区</t>
  </si>
  <si>
    <t>县对乡镇转移支付</t>
  </si>
  <si>
    <t>合  计</t>
  </si>
  <si>
    <t>东坪镇</t>
  </si>
  <si>
    <t>冷市镇</t>
  </si>
  <si>
    <t>龙塘镇</t>
  </si>
  <si>
    <t>羊角塘镇</t>
  </si>
  <si>
    <t>小淹镇</t>
  </si>
  <si>
    <t>江南镇</t>
  </si>
  <si>
    <t>滔溪镇</t>
  </si>
  <si>
    <t>田庄乡</t>
  </si>
  <si>
    <t>城南管区</t>
  </si>
  <si>
    <t>梅城镇</t>
  </si>
  <si>
    <t>清塘镇</t>
  </si>
  <si>
    <t>乐安镇</t>
  </si>
  <si>
    <t>仙溪镇</t>
  </si>
  <si>
    <t>长塘镇</t>
  </si>
  <si>
    <t>大福镇</t>
  </si>
  <si>
    <t>高明乡</t>
  </si>
  <si>
    <t>平口镇</t>
  </si>
  <si>
    <t>烟溪镇</t>
  </si>
  <si>
    <t>南金乡</t>
  </si>
  <si>
    <t>渠江镇</t>
  </si>
  <si>
    <t>古楼乡</t>
  </si>
  <si>
    <t>马路镇</t>
  </si>
  <si>
    <t>奎溪镇</t>
  </si>
  <si>
    <t>柘溪镇</t>
  </si>
  <si>
    <t>说明：现行结算体制县级未列对乡镇转移支付。</t>
  </si>
  <si>
    <t>一、政府性基金收入</t>
  </si>
  <si>
    <t xml:space="preserve">  国有土地使用权出让收入</t>
  </si>
  <si>
    <t xml:space="preserve">  城市基础设施配套费收入</t>
  </si>
  <si>
    <t xml:space="preserve">  车辆通行费</t>
  </si>
  <si>
    <t xml:space="preserve">  污水处理费收入</t>
  </si>
  <si>
    <t xml:space="preserve">  彩票公益金收入</t>
  </si>
  <si>
    <t xml:space="preserve">  其他政府性基金收入</t>
  </si>
  <si>
    <t>二、专项债券对应项目专项收入</t>
  </si>
  <si>
    <t>三、上级补助收入</t>
  </si>
  <si>
    <t>四、调入资金</t>
  </si>
  <si>
    <t>五、债务(转贷)收入</t>
  </si>
  <si>
    <t>收 入 总 计</t>
  </si>
  <si>
    <t xml:space="preserve">   注：1.2024年全县政府性基金收入64384万元，同比增长13.73%，主要是因为资产归集国有土地使用权出让收入增加；</t>
  </si>
  <si>
    <t xml:space="preserve">       2.2024年全县政府性基金收入明细详见表21；</t>
  </si>
  <si>
    <t xml:space="preserve">       3.2024年全县上级补助收入明细情况详见表30。</t>
  </si>
  <si>
    <t>科目编码</t>
  </si>
  <si>
    <t>科目名称</t>
  </si>
  <si>
    <t xml:space="preserve">           政府性基金收入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</si>
  <si>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</si>
  <si>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</si>
  <si>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</si>
  <si>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其他土地出让收入</t>
  </si>
  <si>
    <t xml:space="preserve">    福利彩票公益金收入</t>
  </si>
  <si>
    <t xml:space="preserve">       2.2024年本级政府性基金收入明细详见表23；</t>
  </si>
  <si>
    <t xml:space="preserve">       3.2024年本级上级补助收入明细情况详见表30。</t>
  </si>
  <si>
    <t>2024年安化县政府性基金预算支出决算总表（全辖）</t>
  </si>
  <si>
    <t>一、政府性基金本级支出</t>
  </si>
  <si>
    <t>二、政府性基金上解支出</t>
  </si>
  <si>
    <t>三、政府性基金调出资金</t>
  </si>
  <si>
    <t>四、债务还本支出</t>
  </si>
  <si>
    <t>五、政府性基金预算年终结余</t>
  </si>
  <si>
    <t xml:space="preserve">   注：1.2024年全县政府性基金支出功能决算情况见表25；</t>
  </si>
  <si>
    <t xml:space="preserve">       2.2024年全县政府性基金支出功能分类明细情况详见表26。</t>
  </si>
  <si>
    <t>一、本年支出</t>
  </si>
  <si>
    <t xml:space="preserve">    文化旅游体育与传媒支出</t>
  </si>
  <si>
    <t xml:space="preserve">    社会保障和就业支出</t>
  </si>
  <si>
    <t xml:space="preserve">    城乡社区支出</t>
  </si>
  <si>
    <t xml:space="preserve">    农林水支出</t>
  </si>
  <si>
    <t xml:space="preserve">    交通运输支出</t>
  </si>
  <si>
    <t xml:space="preserve">    债务付息支出</t>
  </si>
  <si>
    <t xml:space="preserve">   抗疫特别国债安排的支出</t>
  </si>
  <si>
    <t>二、调出资金</t>
  </si>
  <si>
    <t>四、上解支出</t>
  </si>
  <si>
    <t>支出合计</t>
  </si>
  <si>
    <t xml:space="preserve">   注：1.2024年全县政府性基金支出分类明细情况详见表26。</t>
  </si>
  <si>
    <t>政府性基金预算支出</t>
  </si>
  <si>
    <t xml:space="preserve">  国家电影事业发展专项资金安排的支出</t>
  </si>
  <si>
    <t xml:space="preserve">    其他国家电影事业发展专项资金支出</t>
  </si>
  <si>
    <t xml:space="preserve">  国有土地使用权出让收入安排的支出</t>
  </si>
  <si>
    <t xml:space="preserve">    土地开发支出</t>
  </si>
  <si>
    <t xml:space="preserve">    农村基础设施建设支出</t>
  </si>
  <si>
    <t xml:space="preserve">    土地出让业务支出</t>
  </si>
  <si>
    <t xml:space="preserve">  城市基础设施配套费安排的支出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</si>
  <si>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</si>
  <si>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</si>
  <si>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</si>
  <si>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其他污水处理费安排的支出</t>
  </si>
  <si>
    <t xml:space="preserve">  超长期特别国债安排的支出</t>
  </si>
  <si>
    <t xml:space="preserve">    城乡社区公共设施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</si>
  <si>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</si>
  <si>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</si>
  <si>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</si>
  <si>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</si>
  <si>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</si>
  <si>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</si>
  <si>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  其他政府性基金安排的支出  </t>
  </si>
  <si>
    <t xml:space="preserve">    其他地方自行试点项目收益专项债券收入安排的支出  </t>
  </si>
  <si>
    <t xml:space="preserve">  彩票发行销售机构业务费安排的支出</t>
  </si>
  <si>
    <t xml:space="preserve">    福利彩票销售机构的业务费支出</t>
  </si>
  <si>
    <t xml:space="preserve">    彩票市场调控资金支出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</si>
  <si>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</si>
  <si>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</si>
  <si>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</si>
  <si>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</si>
  <si>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</si>
  <si>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用于其他社会公益事业的彩票公益金支出</t>
  </si>
  <si>
    <r>
      <rPr>
        <b/>
        <sz val="10"/>
        <color rgb="FF000000"/>
        <rFont val="Times New Roman"/>
        <charset val="204"/>
      </rPr>
      <t xml:space="preserve">  </t>
    </r>
    <r>
      <rPr>
        <b/>
        <sz val="10"/>
        <color rgb="FF000000"/>
        <rFont val="宋体"/>
        <charset val="204"/>
      </rPr>
      <t>超长期特别国债安排的其他支出</t>
    </r>
  </si>
  <si>
    <r>
      <rPr>
        <sz val="10"/>
        <color rgb="FF000000"/>
        <rFont val="Times New Roman"/>
        <charset val="204"/>
      </rPr>
      <t xml:space="preserve">    </t>
    </r>
    <r>
      <rPr>
        <sz val="10"/>
        <color rgb="FF000000"/>
        <rFont val="宋体"/>
        <charset val="204"/>
      </rPr>
      <t>其他支出</t>
    </r>
  </si>
  <si>
    <r>
      <rPr>
        <b/>
        <sz val="10"/>
        <color rgb="FF000000"/>
        <rFont val="Times New Roman"/>
        <charset val="204"/>
      </rPr>
      <t xml:space="preserve">  </t>
    </r>
    <r>
      <rPr>
        <b/>
        <sz val="10"/>
        <color rgb="FF000000"/>
        <rFont val="宋体"/>
        <charset val="204"/>
      </rPr>
      <t>地方政府专项债务付息支出</t>
    </r>
  </si>
  <si>
    <r>
      <rPr>
        <sz val="10"/>
        <color rgb="FF000000"/>
        <rFont val="Times New Roman"/>
        <charset val="204"/>
      </rPr>
      <t xml:space="preserve">    </t>
    </r>
    <r>
      <rPr>
        <sz val="10"/>
        <color rgb="FF000000"/>
        <rFont val="宋体"/>
        <charset val="204"/>
      </rPr>
      <t>国有土地使用权出让金债务付息支出</t>
    </r>
  </si>
  <si>
    <r>
      <rPr>
        <sz val="10"/>
        <color rgb="FF000000"/>
        <rFont val="Times New Roman"/>
        <charset val="204"/>
      </rPr>
      <t xml:space="preserve">    </t>
    </r>
    <r>
      <rPr>
        <sz val="10"/>
        <color rgb="FF000000"/>
        <rFont val="宋体"/>
        <charset val="204"/>
      </rPr>
      <t>土地储备专项债券付息支出</t>
    </r>
  </si>
  <si>
    <r>
      <rPr>
        <sz val="10"/>
        <color rgb="FF000000"/>
        <rFont val="Times New Roman"/>
        <charset val="204"/>
      </rPr>
      <t xml:space="preserve">    </t>
    </r>
    <r>
      <rPr>
        <sz val="10"/>
        <color rgb="FF000000"/>
        <rFont val="宋体"/>
        <charset val="204"/>
      </rPr>
      <t>棚户区改造专项债券付息支出</t>
    </r>
  </si>
  <si>
    <r>
      <rPr>
        <sz val="10"/>
        <color rgb="FF000000"/>
        <rFont val="Times New Roman"/>
        <charset val="204"/>
      </rPr>
      <t xml:space="preserve">    </t>
    </r>
    <r>
      <rPr>
        <sz val="10"/>
        <color rgb="FF000000"/>
        <rFont val="宋体"/>
        <charset val="204"/>
      </rPr>
      <t>其他地方自行试点项目收益专项债券付息支出</t>
    </r>
  </si>
  <si>
    <t>2024年安化县政府性基金预算支出决算总表（本级）</t>
  </si>
  <si>
    <t xml:space="preserve">   注：1.2024年本级政府性基金支出功能决算情况见表28；</t>
  </si>
  <si>
    <t xml:space="preserve">       2.2024年本级政府性基金支出功能分类明细情况详见表29。</t>
  </si>
  <si>
    <t xml:space="preserve">   注：1.2024年全县政府性基金支出分类明细情况详见表29。</t>
  </si>
  <si>
    <r>
      <rPr>
        <b/>
        <sz val="18"/>
        <color rgb="FF000000"/>
        <rFont val="Times New Roman"/>
        <charset val="134"/>
      </rPr>
      <t>2024</t>
    </r>
    <r>
      <rPr>
        <b/>
        <sz val="18"/>
        <color rgb="FF000000"/>
        <rFont val="宋体"/>
        <charset val="134"/>
      </rPr>
      <t>年度安化县政府性基金预算转移支付收入决算表</t>
    </r>
  </si>
  <si>
    <r>
      <rPr>
        <sz val="10"/>
        <color rgb="FF000000"/>
        <rFont val="宋体"/>
        <charset val="134"/>
      </rPr>
      <t>表</t>
    </r>
    <r>
      <rPr>
        <sz val="10"/>
        <color rgb="FF000000"/>
        <rFont val="Times New Roman"/>
        <charset val="134"/>
      </rPr>
      <t>30</t>
    </r>
  </si>
  <si>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>:</t>
    </r>
    <r>
      <rPr>
        <sz val="10"/>
        <color rgb="FF000000"/>
        <rFont val="宋体"/>
        <charset val="134"/>
      </rPr>
      <t>万元</t>
    </r>
  </si>
  <si>
    <r>
      <rPr>
        <b/>
        <sz val="11"/>
        <color rgb="FF000000"/>
        <rFont val="宋体"/>
        <charset val="134"/>
      </rPr>
      <t>收入项目</t>
    </r>
  </si>
  <si>
    <r>
      <rPr>
        <b/>
        <sz val="11"/>
        <color rgb="FF000000"/>
        <rFont val="Times New Roman"/>
        <charset val="134"/>
      </rPr>
      <t>2024</t>
    </r>
    <r>
      <rPr>
        <b/>
        <sz val="11"/>
        <color rgb="FF000000"/>
        <rFont val="宋体"/>
        <charset val="134"/>
      </rPr>
      <t>年决算数</t>
    </r>
  </si>
  <si>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年决算数</t>
    </r>
  </si>
  <si>
    <r>
      <rPr>
        <b/>
        <sz val="12"/>
        <color rgb="FF000000"/>
        <rFont val="宋体"/>
        <charset val="134"/>
      </rPr>
      <t>决算数为上年决算数的</t>
    </r>
    <r>
      <rPr>
        <b/>
        <sz val="12"/>
        <color rgb="FF000000"/>
        <rFont val="Times New Roman"/>
        <charset val="134"/>
      </rPr>
      <t>%</t>
    </r>
  </si>
  <si>
    <r>
      <rPr>
        <b/>
        <sz val="11"/>
        <color rgb="FF000000"/>
        <rFont val="宋体"/>
        <charset val="134"/>
      </rPr>
      <t>政府性基金预算补助收入</t>
    </r>
  </si>
  <si>
    <t>国家电影事业发展专项资金相关收入</t>
  </si>
  <si>
    <t>城市基础设施配套费相关收入</t>
  </si>
  <si>
    <t>大中型水库移民后期扶持基金收入</t>
  </si>
  <si>
    <t>小型水库移民扶助基金相关收入</t>
  </si>
  <si>
    <t>彩票发行机构和彩票销售机构的业务费用</t>
  </si>
  <si>
    <t>彩票公益金收入</t>
  </si>
  <si>
    <t>超长期特别国债相关收入</t>
  </si>
  <si>
    <t>抗疫特别国债收入</t>
  </si>
  <si>
    <t>2024年安化县政府性基金预算转移支付决算表（分地区）</t>
  </si>
  <si>
    <t>单位：万元</t>
  </si>
  <si>
    <t xml:space="preserve">乡  镇 </t>
  </si>
  <si>
    <t>金  额</t>
  </si>
  <si>
    <t>合 计</t>
  </si>
  <si>
    <t>2024年安化县政府性基金预算转移支付决算表（分项目）</t>
  </si>
  <si>
    <t>决算合计</t>
  </si>
  <si>
    <t>政府性基金预算收入</t>
  </si>
  <si>
    <t>核电站乏燃料处理处置基金收入</t>
  </si>
  <si>
    <t>旅游发展基金收入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</si>
  <si>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</si>
  <si>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</si>
  <si>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</si>
  <si>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</si>
  <si>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农业土地开发资金相关收入</t>
  </si>
  <si>
    <t>污水处理费相关收入</t>
  </si>
  <si>
    <t>大中型水库库区基金相关收入</t>
  </si>
  <si>
    <t>三峡水库库区基金收入</t>
  </si>
  <si>
    <t>国家重大水利工程建设基金相关收入</t>
  </si>
  <si>
    <t>海南省高等级公路车辆通行附加费相关收入</t>
  </si>
  <si>
    <t>车辆通行费相关收入</t>
  </si>
  <si>
    <t>铁路建设基金收入</t>
  </si>
  <si>
    <t>船舶油污损害赔偿基金收入</t>
  </si>
  <si>
    <t>民航发展基金收入</t>
  </si>
  <si>
    <t>农网还贷资金收入</t>
  </si>
  <si>
    <t>中央特别国债经营基金收入</t>
  </si>
  <si>
    <t>中央特别国债经营基金财务收入</t>
  </si>
  <si>
    <t>耕地保护考核奖惩基金收入</t>
  </si>
  <si>
    <t>一、本年收入</t>
  </si>
  <si>
    <t xml:space="preserve">    利润收入</t>
  </si>
  <si>
    <t xml:space="preserve">    股利、股息收入</t>
  </si>
  <si>
    <t xml:space="preserve">    产权转让收入</t>
  </si>
  <si>
    <t xml:space="preserve">    清算收入</t>
  </si>
  <si>
    <t xml:space="preserve">    其他国有资本经营预算收入</t>
  </si>
  <si>
    <t>三、上年结余</t>
  </si>
  <si>
    <t xml:space="preserve">   解决历史遗留问题及改革成本支出</t>
  </si>
  <si>
    <t xml:space="preserve">   国有企业资本金注入</t>
  </si>
  <si>
    <t xml:space="preserve">   国有企业政策性补贴</t>
  </si>
  <si>
    <t xml:space="preserve">   金融国有资本经营预算支出</t>
  </si>
  <si>
    <t xml:space="preserve">   其他国有资本经营预算支出</t>
  </si>
  <si>
    <t>三、调出资金</t>
  </si>
  <si>
    <t>四、年终结余</t>
  </si>
  <si>
    <t>2024年安化县国有资本经营预算转移支付决算表（分地区）</t>
  </si>
  <si>
    <t>金额</t>
  </si>
  <si>
    <t>2024年安化县国有资本经营预算转移支付决算表（分项目）</t>
  </si>
  <si>
    <t>项目</t>
  </si>
  <si>
    <t>国有资本经营预算上级补助收入</t>
  </si>
  <si>
    <t>项    目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</si>
  <si>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</si>
  <si>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</si>
  <si>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</si>
  <si>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</si>
  <si>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</si>
  <si>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</si>
  <si>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</si>
  <si>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</si>
  <si>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</si>
  <si>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</si>
  <si>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</si>
  <si>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</si>
  <si>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</si>
  <si>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</si>
  <si>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中央调剂资金收入</t>
  </si>
  <si>
    <t>二、上年结余</t>
  </si>
  <si>
    <t>收入合计</t>
  </si>
  <si>
    <t>一、支出</t>
  </si>
  <si>
    <t xml:space="preserve">   其中:社会保险待遇支出</t>
  </si>
  <si>
    <t xml:space="preserve">      转移支出</t>
  </si>
  <si>
    <t xml:space="preserve">      其他支出</t>
  </si>
  <si>
    <t xml:space="preserve">     中央调剂资金支出</t>
  </si>
  <si>
    <t>二、年末滚存结余</t>
  </si>
  <si>
    <t>一、2023年末地方政府债务余额</t>
  </si>
  <si>
    <t xml:space="preserve">  一般债务</t>
  </si>
  <si>
    <t xml:space="preserve">  专项债务</t>
  </si>
  <si>
    <t>二、2024年地方政府债务余额限额</t>
  </si>
  <si>
    <t>三、2024年地方政府债务(转贷)收入</t>
  </si>
  <si>
    <t>四、2024年地方政府债务还本支出</t>
  </si>
  <si>
    <t>五、2024年地方政府债务余额</t>
  </si>
  <si>
    <t>一、地方政府债务付息支出</t>
  </si>
  <si>
    <t xml:space="preserve">      一般债务</t>
  </si>
  <si>
    <t xml:space="preserve">      专项债务</t>
  </si>
  <si>
    <t>注：一般债务付息支出13729万元中：一般债券付息支出13422万元。</t>
  </si>
  <si>
    <t>2024年安化县政府新增一般债务安排情况表</t>
  </si>
  <si>
    <t>县水利局小型水库除险加固项目</t>
  </si>
  <si>
    <t>县城南区事务中心基础设施建设</t>
  </si>
  <si>
    <t>县交通运输局交通项目建设</t>
  </si>
  <si>
    <t>县住建局城乡环卫一体化垃圾收运系统项目</t>
  </si>
  <si>
    <t>教育系统“徐特立”项目建设</t>
  </si>
  <si>
    <t>县住建局生活垃圾焚烧发电终端处置</t>
  </si>
  <si>
    <t>县城管局垃圾填埋场渗滤液项目</t>
  </si>
  <si>
    <t>2024年安化县政府新增专项债务安排情况表</t>
  </si>
  <si>
    <t>县城管执法局安化县智慧停车场项目</t>
  </si>
  <si>
    <t>安化经开区中医药产业园标准化厂房及配套建设项目</t>
  </si>
  <si>
    <t>县妇幼保健院安化县妇幼保健计划生育服务中心整体搬迁项目</t>
  </si>
  <si>
    <t>县住保中心安化县2022年老旧小区改造项目</t>
  </si>
  <si>
    <t>县发展改革局安化县新能源充电基础设施建设项目</t>
  </si>
  <si>
    <t>县商务局安化县城区农贸市场提质工程</t>
  </si>
  <si>
    <t>安化东坪至渠江公路</t>
  </si>
  <si>
    <t>安化东坪至梅城公路</t>
  </si>
  <si>
    <t>用于置换YX债务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</si>
</sst>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#,##0_ "/>
    <numFmt numFmtId="178" formatCode="0.00_ "/>
  </numFmts>
  <fonts count="76">
    <font>
      <sz val="10"/>
      <color rgb="FF000000"/>
      <name val="Times New Roman"/>
      <charset val="20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Calibri"/>
      <charset val="204"/>
    </font>
    <font>
      <b/>
      <sz val="10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8"/>
      <color rgb="FF000000"/>
      <name val="宋体"/>
      <charset val="134"/>
    </font>
    <font>
      <sz val="11"/>
      <color rgb="FF000000"/>
      <name val="Times New Roman"/>
      <charset val="20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Times New Roman"/>
      <charset val="204"/>
    </font>
    <font>
      <b/>
      <sz val="18"/>
      <color rgb="FF000000"/>
      <name val="仿宋_GB2312"/>
      <charset val="134"/>
    </font>
    <font>
      <b/>
      <sz val="15.95"/>
      <color rgb="FF000000"/>
      <name val="仿宋_GB2312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5"/>
      <color rgb="FF000000"/>
      <name val="宋体"/>
      <charset val="134"/>
    </font>
    <font>
      <b/>
      <sz val="15"/>
      <color rgb="FF000000"/>
      <name val="Calibri"/>
      <charset val="134"/>
    </font>
    <font>
      <b/>
      <sz val="18"/>
      <name val="宋体"/>
      <charset val="134"/>
    </font>
    <font>
      <b/>
      <sz val="13.5"/>
      <name val="宋体"/>
      <charset val="134"/>
    </font>
    <font>
      <b/>
      <sz val="10"/>
      <name val="宋体"/>
      <charset val="134"/>
    </font>
    <font>
      <b/>
      <sz val="18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204"/>
    </font>
    <font>
      <sz val="11"/>
      <name val="Times New Roman"/>
      <charset val="134"/>
    </font>
    <font>
      <b/>
      <sz val="10"/>
      <color rgb="FF000000"/>
      <name val="宋体"/>
      <charset val="204"/>
    </font>
    <font>
      <sz val="12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Calibri"/>
      <charset val="134"/>
    </font>
    <font>
      <sz val="10"/>
      <name val="宋体"/>
      <charset val="134"/>
      <scheme val="minor"/>
    </font>
    <font>
      <sz val="16"/>
      <color rgb="FF000000"/>
      <name val="Times New Roman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204"/>
    </font>
    <font>
      <b/>
      <sz val="11"/>
      <color rgb="FF000000"/>
      <name val="Times New Roman"/>
      <charset val="204"/>
    </font>
    <font>
      <sz val="14"/>
      <color rgb="FF000000"/>
      <name val="黑体"/>
      <charset val="134"/>
    </font>
    <font>
      <b/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b/>
      <sz val="20"/>
      <color rgb="FF000000"/>
      <name val="宋体"/>
      <charset val="134"/>
    </font>
    <font>
      <sz val="16"/>
      <color rgb="FF000000"/>
      <name val="仿宋"/>
      <charset val="204"/>
    </font>
    <font>
      <b/>
      <sz val="11"/>
      <color rgb="FF00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mediumGray">
        <fgColor indexed="9"/>
      </patternFill>
    </fill>
    <fill>
      <patternFill patternType="solid">
        <fgColor rgb="FFC0C0C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9" borderId="47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48" applyNumberFormat="0" applyFill="0" applyAlignment="0" applyProtection="0">
      <alignment vertical="center"/>
    </xf>
    <xf numFmtId="0" fontId="60" fillId="0" borderId="48" applyNumberFormat="0" applyFill="0" applyAlignment="0" applyProtection="0">
      <alignment vertical="center"/>
    </xf>
    <xf numFmtId="0" fontId="61" fillId="0" borderId="4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50" applyNumberFormat="0" applyAlignment="0" applyProtection="0">
      <alignment vertical="center"/>
    </xf>
    <xf numFmtId="0" fontId="63" fillId="11" borderId="51" applyNumberFormat="0" applyAlignment="0" applyProtection="0">
      <alignment vertical="center"/>
    </xf>
    <xf numFmtId="0" fontId="64" fillId="11" borderId="50" applyNumberFormat="0" applyAlignment="0" applyProtection="0">
      <alignment vertical="center"/>
    </xf>
    <xf numFmtId="0" fontId="65" fillId="12" borderId="52" applyNumberFormat="0" applyAlignment="0" applyProtection="0">
      <alignment vertical="center"/>
    </xf>
    <xf numFmtId="0" fontId="66" fillId="0" borderId="53" applyNumberFormat="0" applyFill="0" applyAlignment="0" applyProtection="0">
      <alignment vertical="center"/>
    </xf>
    <xf numFmtId="0" fontId="67" fillId="0" borderId="54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176" fontId="73" fillId="0" borderId="0" applyFont="0" applyFill="0" applyBorder="0" applyAlignment="0" applyProtection="0"/>
    <xf numFmtId="0" fontId="74" fillId="0" borderId="0">
      <alignment vertical="center"/>
    </xf>
    <xf numFmtId="0" fontId="23" fillId="0" borderId="0"/>
    <xf numFmtId="0" fontId="37" fillId="0" borderId="0">
      <alignment vertical="center"/>
    </xf>
  </cellStyleXfs>
  <cellXfs count="40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77" fontId="1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indent="2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 indent="2"/>
    </xf>
    <xf numFmtId="49" fontId="3" fillId="0" borderId="7" xfId="0" applyNumberFormat="1" applyFont="1" applyFill="1" applyBorder="1" applyAlignment="1">
      <alignment horizontal="left" vertical="center" wrapText="1" indent="2"/>
    </xf>
    <xf numFmtId="177" fontId="3" fillId="0" borderId="6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top"/>
    </xf>
    <xf numFmtId="0" fontId="3" fillId="0" borderId="8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77" fontId="1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177" fontId="0" fillId="0" borderId="0" xfId="0" applyNumberForma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indent="2"/>
    </xf>
    <xf numFmtId="0" fontId="0" fillId="0" borderId="3" xfId="0" applyFill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77" fontId="8" fillId="2" borderId="0" xfId="0" applyNumberFormat="1" applyFont="1" applyFill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177" fontId="3" fillId="2" borderId="14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 indent="2"/>
    </xf>
    <xf numFmtId="0" fontId="11" fillId="2" borderId="3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 indent="2"/>
    </xf>
    <xf numFmtId="0" fontId="11" fillId="2" borderId="14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3" fontId="12" fillId="0" borderId="3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3" fontId="13" fillId="0" borderId="3" xfId="0" applyNumberFormat="1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3" fontId="12" fillId="0" borderId="5" xfId="0" applyNumberFormat="1" applyFont="1" applyFill="1" applyBorder="1" applyAlignment="1" applyProtection="1">
      <alignment horizontal="center" vertical="center"/>
    </xf>
    <xf numFmtId="3" fontId="13" fillId="0" borderId="5" xfId="0" applyNumberFormat="1" applyFont="1" applyFill="1" applyBorder="1" applyAlignment="1" applyProtection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Font="1"/>
    <xf numFmtId="3" fontId="10" fillId="2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 applyProtection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center" vertical="center" wrapText="1" shrinkToFit="1"/>
    </xf>
    <xf numFmtId="0" fontId="24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/>
    </xf>
    <xf numFmtId="0" fontId="1" fillId="0" borderId="14" xfId="0" applyNumberFormat="1" applyFont="1" applyFill="1" applyBorder="1" applyAlignment="1">
      <alignment horizontal="left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 shrinkToFit="1"/>
    </xf>
    <xf numFmtId="3" fontId="11" fillId="0" borderId="5" xfId="0" applyNumberFormat="1" applyFont="1" applyFill="1" applyBorder="1" applyAlignment="1">
      <alignment horizontal="center" vertical="center" wrapText="1" shrinkToFit="1"/>
    </xf>
    <xf numFmtId="3" fontId="11" fillId="0" borderId="9" xfId="0" applyNumberFormat="1" applyFont="1" applyFill="1" applyBorder="1" applyAlignment="1">
      <alignment horizontal="center" vertical="center" wrapText="1" shrinkToFit="1"/>
    </xf>
    <xf numFmtId="10" fontId="0" fillId="0" borderId="0" xfId="0" applyNumberForma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1" fillId="2" borderId="0" xfId="0" applyFont="1" applyFill="1" applyAlignment="1">
      <alignment horizontal="right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0" fontId="32" fillId="2" borderId="2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3" fontId="33" fillId="2" borderId="3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left" vertical="top"/>
    </xf>
    <xf numFmtId="0" fontId="34" fillId="2" borderId="12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3" fontId="33" fillId="2" borderId="22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3" fontId="35" fillId="4" borderId="1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29" fillId="5" borderId="25" xfId="0" applyNumberFormat="1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 vertical="center"/>
    </xf>
    <xf numFmtId="0" fontId="29" fillId="5" borderId="25" xfId="0" applyNumberFormat="1" applyFont="1" applyFill="1" applyBorder="1" applyAlignment="1">
      <alignment vertical="center"/>
    </xf>
    <xf numFmtId="0" fontId="15" fillId="5" borderId="25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177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10" fontId="3" fillId="2" borderId="5" xfId="0" applyNumberFormat="1" applyFont="1" applyFill="1" applyBorder="1" applyAlignment="1">
      <alignment horizontal="center" vertical="center" wrapText="1"/>
    </xf>
    <xf numFmtId="0" fontId="37" fillId="0" borderId="12" xfId="0" applyNumberFormat="1" applyFont="1" applyFill="1" applyBorder="1" applyAlignment="1" applyProtection="1">
      <alignment horizontal="left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0" fontId="4" fillId="2" borderId="9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8" fillId="0" borderId="12" xfId="0" applyFont="1" applyBorder="1" applyAlignment="1">
      <alignment vertical="center" wrapText="1"/>
    </xf>
    <xf numFmtId="177" fontId="38" fillId="0" borderId="5" xfId="0" applyNumberFormat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vertical="center" wrapText="1"/>
    </xf>
    <xf numFmtId="177" fontId="38" fillId="0" borderId="6" xfId="0" applyNumberFormat="1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177" fontId="38" fillId="0" borderId="9" xfId="0" applyNumberFormat="1" applyFont="1" applyFill="1" applyBorder="1" applyAlignment="1">
      <alignment horizontal="center" vertical="center" wrapText="1"/>
    </xf>
    <xf numFmtId="0" fontId="29" fillId="5" borderId="28" xfId="0" applyNumberFormat="1" applyFont="1" applyFill="1" applyBorder="1" applyAlignment="1">
      <alignment horizontal="center" vertical="center"/>
    </xf>
    <xf numFmtId="0" fontId="29" fillId="5" borderId="2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10" fontId="10" fillId="2" borderId="5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 indent="4"/>
    </xf>
    <xf numFmtId="177" fontId="11" fillId="2" borderId="3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177" fontId="10" fillId="2" borderId="14" xfId="0" applyNumberFormat="1" applyFont="1" applyFill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1" fillId="2" borderId="5" xfId="0" applyNumberFormat="1" applyFont="1" applyFill="1" applyBorder="1" applyAlignment="1">
      <alignment horizontal="center" vertical="center" wrapText="1"/>
    </xf>
    <xf numFmtId="10" fontId="10" fillId="2" borderId="9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40" fillId="0" borderId="0" xfId="0" applyFont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left" vertical="center" wrapText="1"/>
    </xf>
    <xf numFmtId="0" fontId="42" fillId="0" borderId="0" xfId="0" applyFont="1" applyFill="1" applyBorder="1" applyAlignment="1">
      <alignment horizontal="left" vertical="top"/>
    </xf>
    <xf numFmtId="0" fontId="43" fillId="0" borderId="0" xfId="0" applyFont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3" fillId="0" borderId="12" xfId="0" applyNumberFormat="1" applyFont="1" applyFill="1" applyBorder="1" applyAlignment="1" applyProtection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 applyProtection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177" fontId="1" fillId="0" borderId="0" xfId="0" applyNumberFormat="1" applyFont="1" applyFill="1" applyAlignment="1">
      <alignment horizontal="right" vertical="center" wrapText="1"/>
    </xf>
    <xf numFmtId="177" fontId="1" fillId="0" borderId="15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29" fillId="0" borderId="3" xfId="0" applyNumberFormat="1" applyFont="1" applyFill="1" applyBorder="1" applyAlignment="1">
      <alignment horizontal="center" vertical="center"/>
    </xf>
    <xf numFmtId="0" fontId="29" fillId="5" borderId="3" xfId="0" applyNumberFormat="1" applyFont="1" applyFill="1" applyBorder="1" applyAlignment="1">
      <alignment horizontal="left" vertical="center"/>
    </xf>
    <xf numFmtId="0" fontId="15" fillId="5" borderId="3" xfId="0" applyNumberFormat="1" applyFont="1" applyFill="1" applyBorder="1" applyAlignment="1">
      <alignment horizontal="left" vertical="center"/>
    </xf>
    <xf numFmtId="3" fontId="15" fillId="0" borderId="3" xfId="0" applyNumberFormat="1" applyFont="1" applyFill="1" applyBorder="1" applyAlignment="1">
      <alignment horizontal="center" vertical="center"/>
    </xf>
    <xf numFmtId="0" fontId="29" fillId="5" borderId="3" xfId="0" applyNumberFormat="1" applyFont="1" applyFill="1" applyBorder="1" applyAlignment="1">
      <alignment vertical="center"/>
    </xf>
    <xf numFmtId="0" fontId="15" fillId="5" borderId="3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31" xfId="0" applyFont="1" applyFill="1" applyBorder="1" applyAlignment="1">
      <alignment horizontal="righ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0" fontId="6" fillId="0" borderId="0" xfId="3" applyNumberFormat="1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center" vertical="center" wrapText="1"/>
    </xf>
    <xf numFmtId="10" fontId="10" fillId="0" borderId="19" xfId="0" applyNumberFormat="1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177" fontId="11" fillId="2" borderId="33" xfId="0" applyNumberFormat="1" applyFont="1" applyFill="1" applyBorder="1" applyAlignment="1">
      <alignment horizontal="center" vertical="center" wrapText="1"/>
    </xf>
    <xf numFmtId="177" fontId="11" fillId="0" borderId="33" xfId="0" applyNumberFormat="1" applyFont="1" applyFill="1" applyBorder="1" applyAlignment="1">
      <alignment horizontal="center" vertical="center" wrapText="1"/>
    </xf>
    <xf numFmtId="10" fontId="11" fillId="0" borderId="19" xfId="0" applyNumberFormat="1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 indent="2"/>
    </xf>
    <xf numFmtId="177" fontId="10" fillId="2" borderId="33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left" vertical="center" wrapText="1"/>
    </xf>
    <xf numFmtId="177" fontId="10" fillId="2" borderId="35" xfId="0" applyNumberFormat="1" applyFont="1" applyFill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10" fontId="1" fillId="2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ill="1"/>
    <xf numFmtId="0" fontId="6" fillId="0" borderId="0" xfId="0" applyFont="1" applyFill="1"/>
    <xf numFmtId="0" fontId="6" fillId="0" borderId="0" xfId="3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center" wrapText="1"/>
    </xf>
    <xf numFmtId="10" fontId="10" fillId="0" borderId="26" xfId="0" applyNumberFormat="1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10" fontId="11" fillId="0" borderId="26" xfId="0" applyNumberFormat="1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 indent="2"/>
    </xf>
    <xf numFmtId="0" fontId="10" fillId="2" borderId="37" xfId="0" applyFont="1" applyFill="1" applyBorder="1" applyAlignment="1">
      <alignment horizontal="left" vertical="center" wrapText="1"/>
    </xf>
    <xf numFmtId="10" fontId="10" fillId="0" borderId="38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10" fontId="9" fillId="0" borderId="0" xfId="0" applyNumberFormat="1" applyFont="1" applyFill="1" applyBorder="1" applyAlignment="1">
      <alignment horizontal="center" vertical="top"/>
    </xf>
    <xf numFmtId="10" fontId="14" fillId="0" borderId="0" xfId="0" applyNumberFormat="1" applyFont="1" applyAlignment="1">
      <alignment horizontal="center" vertical="center" wrapText="1"/>
    </xf>
    <xf numFmtId="10" fontId="10" fillId="2" borderId="11" xfId="0" applyNumberFormat="1" applyFont="1" applyFill="1" applyBorder="1" applyAlignment="1">
      <alignment horizontal="center" vertical="center" wrapText="1"/>
    </xf>
    <xf numFmtId="10" fontId="10" fillId="2" borderId="3" xfId="0" applyNumberFormat="1" applyFont="1" applyFill="1" applyBorder="1" applyAlignment="1">
      <alignment horizontal="center" vertical="center" wrapText="1"/>
    </xf>
    <xf numFmtId="10" fontId="11" fillId="2" borderId="3" xfId="0" applyNumberFormat="1" applyFont="1" applyFill="1" applyBorder="1" applyAlignment="1">
      <alignment horizontal="center" vertical="center" wrapText="1"/>
    </xf>
    <xf numFmtId="10" fontId="10" fillId="2" borderId="14" xfId="0" applyNumberFormat="1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0" fontId="20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/>
    </xf>
    <xf numFmtId="0" fontId="46" fillId="0" borderId="0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50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4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horizontal="justify"/>
    </xf>
    <xf numFmtId="0" fontId="26" fillId="0" borderId="0" xfId="0" applyFont="1" applyFill="1" applyAlignment="1">
      <alignment horizontal="justify"/>
    </xf>
    <xf numFmtId="0" fontId="10" fillId="0" borderId="39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51" fillId="0" borderId="41" xfId="0" applyFont="1" applyFill="1" applyBorder="1" applyAlignment="1">
      <alignment horizontal="center" vertical="center"/>
    </xf>
    <xf numFmtId="0" fontId="47" fillId="7" borderId="42" xfId="0" applyFont="1" applyFill="1" applyBorder="1" applyAlignment="1">
      <alignment horizontal="left" vertical="center"/>
    </xf>
    <xf numFmtId="0" fontId="47" fillId="7" borderId="43" xfId="0" applyFont="1" applyFill="1" applyBorder="1" applyAlignment="1">
      <alignment horizontal="left" vertical="center"/>
    </xf>
    <xf numFmtId="0" fontId="47" fillId="7" borderId="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justify" vertical="center"/>
    </xf>
    <xf numFmtId="0" fontId="52" fillId="8" borderId="5" xfId="6" applyFont="1" applyFill="1" applyBorder="1" applyAlignment="1">
      <alignment horizontal="center" vertical="center"/>
    </xf>
    <xf numFmtId="0" fontId="53" fillId="8" borderId="5" xfId="6" applyFill="1" applyBorder="1" applyAlignment="1">
      <alignment horizontal="center" vertical="center"/>
    </xf>
    <xf numFmtId="0" fontId="47" fillId="7" borderId="44" xfId="0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left" vertical="center"/>
    </xf>
    <xf numFmtId="0" fontId="47" fillId="7" borderId="45" xfId="0" applyFont="1" applyFill="1" applyBorder="1" applyAlignment="1">
      <alignment vertical="center"/>
    </xf>
    <xf numFmtId="0" fontId="47" fillId="7" borderId="43" xfId="0" applyFont="1" applyFill="1" applyBorder="1" applyAlignment="1">
      <alignment vertical="center"/>
    </xf>
    <xf numFmtId="0" fontId="21" fillId="8" borderId="21" xfId="0" applyFont="1" applyFill="1" applyBorder="1" applyAlignment="1">
      <alignment horizontal="center" vertical="center"/>
    </xf>
    <xf numFmtId="0" fontId="38" fillId="8" borderId="22" xfId="0" applyFont="1" applyFill="1" applyBorder="1" applyAlignment="1">
      <alignment horizontal="justify" vertical="center"/>
    </xf>
    <xf numFmtId="0" fontId="52" fillId="8" borderId="6" xfId="6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38" fillId="8" borderId="11" xfId="0" applyFont="1" applyFill="1" applyBorder="1" applyAlignment="1">
      <alignment horizontal="justify" vertical="center"/>
    </xf>
    <xf numFmtId="0" fontId="52" fillId="8" borderId="2" xfId="6" applyFont="1" applyFill="1" applyBorder="1" applyAlignment="1">
      <alignment horizontal="center" vertical="center"/>
    </xf>
    <xf numFmtId="0" fontId="47" fillId="7" borderId="45" xfId="0" applyFont="1" applyFill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justify" vertical="center" wrapText="1"/>
    </xf>
    <xf numFmtId="0" fontId="52" fillId="8" borderId="46" xfId="6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justify" vertical="center" wrapText="1"/>
    </xf>
    <xf numFmtId="0" fontId="52" fillId="8" borderId="9" xfId="6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2" xfId="50"/>
    <cellStyle name="常规 3" xfId="51"/>
    <cellStyle name="常规_2007年支出月报格式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8" Type="http://schemas.openxmlformats.org/officeDocument/2006/relationships/styles" Target="styles.xml"/><Relationship Id="rId47" Type="http://schemas.openxmlformats.org/officeDocument/2006/relationships/sharedStrings" Target="sharedStrings.xml"/><Relationship Id="rId46" Type="http://schemas.openxmlformats.org/officeDocument/2006/relationships/theme" Target="theme/theme1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58"/>
  <sheetViews>
    <sheetView tabSelected="1" workbookViewId="0">
      <selection activeCell="E12" sqref="E12"/>
    </sheetView>
  </sheetViews>
  <sheetFormatPr defaultColWidth="9.33333333333333" defaultRowHeight="18.75" outlineLevelCol="7"/>
  <cols>
    <col min="2" max="2" width="11.5" style="369" customWidth="1"/>
    <col min="3" max="3" width="109.166666666667" style="370" customWidth="1"/>
    <col min="4" max="4" width="16.5" style="371" customWidth="1"/>
    <col min="5" max="5" width="81.1666666666667" customWidth="1"/>
  </cols>
  <sheetData>
    <row r="1" ht="64" customHeight="1" spans="2:8">
      <c r="B1" s="372" t="s">
        <v>0</v>
      </c>
      <c r="C1" s="372"/>
      <c r="D1" s="372"/>
      <c r="E1" s="373"/>
      <c r="H1" s="374"/>
    </row>
    <row r="2" customFormat="1" ht="40" customHeight="1" spans="2:8">
      <c r="B2" s="375"/>
      <c r="C2" s="376" t="s">
        <v>1</v>
      </c>
      <c r="D2" s="375"/>
      <c r="E2" s="377"/>
      <c r="H2" s="378"/>
    </row>
    <row r="3" ht="23.1" customHeight="1" spans="2:8">
      <c r="B3" s="375"/>
      <c r="C3" s="375"/>
      <c r="D3" s="375"/>
      <c r="H3" s="378"/>
    </row>
    <row r="4" ht="33" customHeight="1" spans="2:4">
      <c r="B4" s="379" t="s">
        <v>2</v>
      </c>
      <c r="C4" s="380" t="s">
        <v>3</v>
      </c>
      <c r="D4" s="381" t="s">
        <v>4</v>
      </c>
    </row>
    <row r="5" s="367" customFormat="1" ht="33" customHeight="1" spans="2:4">
      <c r="B5" s="382" t="s">
        <v>5</v>
      </c>
      <c r="C5" s="383"/>
      <c r="D5" s="384"/>
    </row>
    <row r="6" ht="27.95" customHeight="1" spans="2:4">
      <c r="B6" s="385">
        <v>1</v>
      </c>
      <c r="C6" s="386" t="s">
        <v>6</v>
      </c>
      <c r="D6" s="387" t="s">
        <v>7</v>
      </c>
    </row>
    <row r="7" ht="27.95" customHeight="1" spans="2:4">
      <c r="B7" s="385">
        <v>2</v>
      </c>
      <c r="C7" s="386" t="s">
        <v>8</v>
      </c>
      <c r="D7" s="387" t="s">
        <v>9</v>
      </c>
    </row>
    <row r="8" ht="27.95" customHeight="1" spans="2:4">
      <c r="B8" s="385">
        <v>3</v>
      </c>
      <c r="C8" s="386" t="s">
        <v>10</v>
      </c>
      <c r="D8" s="388" t="s">
        <v>11</v>
      </c>
    </row>
    <row r="9" ht="27.95" customHeight="1" spans="2:4">
      <c r="B9" s="385">
        <v>4</v>
      </c>
      <c r="C9" s="386" t="s">
        <v>12</v>
      </c>
      <c r="D9" s="388" t="s">
        <v>13</v>
      </c>
    </row>
    <row r="10" ht="27.95" customHeight="1" spans="2:4">
      <c r="B10" s="385">
        <v>5</v>
      </c>
      <c r="C10" s="386" t="s">
        <v>14</v>
      </c>
      <c r="D10" s="388" t="s">
        <v>15</v>
      </c>
    </row>
    <row r="11" ht="27.95" customHeight="1" spans="2:4">
      <c r="B11" s="385">
        <v>6</v>
      </c>
      <c r="C11" s="386" t="s">
        <v>16</v>
      </c>
      <c r="D11" s="388" t="s">
        <v>17</v>
      </c>
    </row>
    <row r="12" ht="27.95" customHeight="1" spans="2:4">
      <c r="B12" s="385">
        <v>7</v>
      </c>
      <c r="C12" s="386" t="s">
        <v>18</v>
      </c>
      <c r="D12" s="388" t="s">
        <v>19</v>
      </c>
    </row>
    <row r="13" ht="27.95" customHeight="1" spans="2:4">
      <c r="B13" s="385">
        <v>8</v>
      </c>
      <c r="C13" s="386" t="s">
        <v>20</v>
      </c>
      <c r="D13" s="388" t="s">
        <v>21</v>
      </c>
    </row>
    <row r="14" ht="27.95" customHeight="1" spans="2:4">
      <c r="B14" s="385">
        <v>9</v>
      </c>
      <c r="C14" s="386" t="s">
        <v>22</v>
      </c>
      <c r="D14" s="388" t="s">
        <v>23</v>
      </c>
    </row>
    <row r="15" ht="27.95" customHeight="1" spans="2:4">
      <c r="B15" s="385">
        <v>10</v>
      </c>
      <c r="C15" s="386" t="s">
        <v>24</v>
      </c>
      <c r="D15" s="388" t="s">
        <v>25</v>
      </c>
    </row>
    <row r="16" ht="27.95" customHeight="1" spans="2:4">
      <c r="B16" s="385">
        <v>11</v>
      </c>
      <c r="C16" s="386" t="s">
        <v>26</v>
      </c>
      <c r="D16" s="388" t="s">
        <v>27</v>
      </c>
    </row>
    <row r="17" ht="27.95" customHeight="1" spans="2:4">
      <c r="B17" s="385">
        <v>12</v>
      </c>
      <c r="C17" s="386" t="s">
        <v>28</v>
      </c>
      <c r="D17" s="388" t="s">
        <v>29</v>
      </c>
    </row>
    <row r="18" ht="27.95" customHeight="1" spans="2:4">
      <c r="B18" s="385">
        <v>13</v>
      </c>
      <c r="C18" s="386" t="s">
        <v>30</v>
      </c>
      <c r="D18" s="388" t="s">
        <v>31</v>
      </c>
    </row>
    <row r="19" ht="27.95" customHeight="1" spans="2:4">
      <c r="B19" s="385">
        <v>14</v>
      </c>
      <c r="C19" s="386" t="s">
        <v>32</v>
      </c>
      <c r="D19" s="388" t="s">
        <v>33</v>
      </c>
    </row>
    <row r="20" ht="27.95" customHeight="1" spans="2:4">
      <c r="B20" s="385">
        <v>15</v>
      </c>
      <c r="C20" s="386" t="s">
        <v>34</v>
      </c>
      <c r="D20" s="387" t="s">
        <v>35</v>
      </c>
    </row>
    <row r="21" ht="27.95" customHeight="1" spans="2:4">
      <c r="B21" s="385">
        <v>16</v>
      </c>
      <c r="C21" s="386" t="s">
        <v>36</v>
      </c>
      <c r="D21" s="387" t="s">
        <v>37</v>
      </c>
    </row>
    <row r="22" ht="27.95" customHeight="1" spans="2:4">
      <c r="B22" s="385">
        <v>17</v>
      </c>
      <c r="C22" s="386" t="s">
        <v>38</v>
      </c>
      <c r="D22" s="387" t="s">
        <v>39</v>
      </c>
    </row>
    <row r="23" ht="27.95" customHeight="1" spans="2:4">
      <c r="B23" s="385">
        <v>18</v>
      </c>
      <c r="C23" s="386" t="s">
        <v>40</v>
      </c>
      <c r="D23" s="388" t="s">
        <v>41</v>
      </c>
    </row>
    <row r="24" ht="27.95" customHeight="1" spans="2:4">
      <c r="B24" s="385">
        <v>19</v>
      </c>
      <c r="C24" s="386" t="s">
        <v>42</v>
      </c>
      <c r="D24" s="387" t="s">
        <v>43</v>
      </c>
    </row>
    <row r="25" s="368" customFormat="1" ht="33" customHeight="1" spans="2:4">
      <c r="B25" s="382" t="s">
        <v>44</v>
      </c>
      <c r="C25" s="383"/>
      <c r="D25" s="389"/>
    </row>
    <row r="26" ht="27.95" customHeight="1" spans="2:4">
      <c r="B26" s="385">
        <v>20</v>
      </c>
      <c r="C26" s="386" t="s">
        <v>45</v>
      </c>
      <c r="D26" s="387" t="s">
        <v>46</v>
      </c>
    </row>
    <row r="27" ht="27.95" customHeight="1" spans="2:4">
      <c r="B27" s="385">
        <v>21</v>
      </c>
      <c r="C27" s="386" t="s">
        <v>47</v>
      </c>
      <c r="D27" s="387" t="s">
        <v>48</v>
      </c>
    </row>
    <row r="28" ht="27.95" customHeight="1" spans="2:4">
      <c r="B28" s="385">
        <v>22</v>
      </c>
      <c r="C28" s="386" t="s">
        <v>49</v>
      </c>
      <c r="D28" s="387" t="s">
        <v>50</v>
      </c>
    </row>
    <row r="29" ht="27.95" customHeight="1" spans="2:4">
      <c r="B29" s="385">
        <v>23</v>
      </c>
      <c r="C29" s="386" t="s">
        <v>51</v>
      </c>
      <c r="D29" s="387" t="s">
        <v>52</v>
      </c>
    </row>
    <row r="30" ht="27.95" customHeight="1" spans="2:4">
      <c r="B30" s="385">
        <v>24</v>
      </c>
      <c r="C30" s="390" t="s">
        <v>53</v>
      </c>
      <c r="D30" s="387" t="s">
        <v>54</v>
      </c>
    </row>
    <row r="31" ht="27.95" customHeight="1" spans="2:4">
      <c r="B31" s="385">
        <v>25</v>
      </c>
      <c r="C31" s="386" t="s">
        <v>55</v>
      </c>
      <c r="D31" s="387" t="s">
        <v>56</v>
      </c>
    </row>
    <row r="32" ht="27.95" customHeight="1" spans="2:4">
      <c r="B32" s="385">
        <v>26</v>
      </c>
      <c r="C32" s="386" t="s">
        <v>57</v>
      </c>
      <c r="D32" s="387" t="s">
        <v>58</v>
      </c>
    </row>
    <row r="33" ht="27.95" customHeight="1" spans="2:4">
      <c r="B33" s="385">
        <v>27</v>
      </c>
      <c r="C33" s="390" t="s">
        <v>59</v>
      </c>
      <c r="D33" s="387" t="s">
        <v>60</v>
      </c>
    </row>
    <row r="34" ht="27.95" customHeight="1" spans="2:4">
      <c r="B34" s="385">
        <v>28</v>
      </c>
      <c r="C34" s="386" t="s">
        <v>61</v>
      </c>
      <c r="D34" s="387" t="s">
        <v>62</v>
      </c>
    </row>
    <row r="35" ht="27.95" customHeight="1" spans="2:4">
      <c r="B35" s="385">
        <v>29</v>
      </c>
      <c r="C35" s="386" t="s">
        <v>63</v>
      </c>
      <c r="D35" s="387" t="s">
        <v>64</v>
      </c>
    </row>
    <row r="36" ht="27.95" customHeight="1" spans="2:4">
      <c r="B36" s="385">
        <v>30</v>
      </c>
      <c r="C36" s="386" t="s">
        <v>65</v>
      </c>
      <c r="D36" s="387" t="s">
        <v>66</v>
      </c>
    </row>
    <row r="37" ht="27.95" customHeight="1" spans="2:4">
      <c r="B37" s="385">
        <v>31</v>
      </c>
      <c r="C37" s="386" t="s">
        <v>67</v>
      </c>
      <c r="D37" s="387" t="s">
        <v>68</v>
      </c>
    </row>
    <row r="38" ht="27.95" customHeight="1" spans="2:4">
      <c r="B38" s="385">
        <v>32</v>
      </c>
      <c r="C38" s="386" t="s">
        <v>69</v>
      </c>
      <c r="D38" s="387" t="s">
        <v>70</v>
      </c>
    </row>
    <row r="39" s="368" customFormat="1" ht="33" customHeight="1" spans="2:4">
      <c r="B39" s="391" t="s">
        <v>71</v>
      </c>
      <c r="C39" s="392"/>
      <c r="D39" s="389"/>
    </row>
    <row r="40" ht="27.95" customHeight="1" spans="2:4">
      <c r="B40" s="385">
        <v>33</v>
      </c>
      <c r="C40" s="386" t="s">
        <v>72</v>
      </c>
      <c r="D40" s="387" t="s">
        <v>73</v>
      </c>
    </row>
    <row r="41" ht="27.95" customHeight="1" spans="2:4">
      <c r="B41" s="385">
        <v>34</v>
      </c>
      <c r="C41" s="386" t="s">
        <v>74</v>
      </c>
      <c r="D41" s="387" t="s">
        <v>75</v>
      </c>
    </row>
    <row r="42" ht="27.95" customHeight="1" spans="2:4">
      <c r="B42" s="385">
        <v>35</v>
      </c>
      <c r="C42" s="386" t="s">
        <v>76</v>
      </c>
      <c r="D42" s="387" t="s">
        <v>77</v>
      </c>
    </row>
    <row r="43" ht="27.95" customHeight="1" spans="2:4">
      <c r="B43" s="385">
        <v>36</v>
      </c>
      <c r="C43" s="386" t="s">
        <v>78</v>
      </c>
      <c r="D43" s="387" t="s">
        <v>79</v>
      </c>
    </row>
    <row r="44" ht="27.95" customHeight="1" spans="2:4">
      <c r="B44" s="385">
        <v>37</v>
      </c>
      <c r="C44" s="386" t="s">
        <v>80</v>
      </c>
      <c r="D44" s="387" t="s">
        <v>81</v>
      </c>
    </row>
    <row r="45" ht="27.95" customHeight="1" spans="2:4">
      <c r="B45" s="385">
        <v>38</v>
      </c>
      <c r="C45" s="386" t="s">
        <v>82</v>
      </c>
      <c r="D45" s="387" t="s">
        <v>83</v>
      </c>
    </row>
    <row r="46" ht="33" customHeight="1" spans="2:4">
      <c r="B46" s="391" t="s">
        <v>84</v>
      </c>
      <c r="C46" s="392"/>
      <c r="D46" s="389"/>
    </row>
    <row r="47" ht="27.95" customHeight="1" spans="2:4">
      <c r="B47" s="385">
        <v>39</v>
      </c>
      <c r="C47" s="386" t="s">
        <v>85</v>
      </c>
      <c r="D47" s="387" t="s">
        <v>86</v>
      </c>
    </row>
    <row r="48" ht="27.95" customHeight="1" spans="2:4">
      <c r="B48" s="385">
        <v>40</v>
      </c>
      <c r="C48" s="386" t="s">
        <v>87</v>
      </c>
      <c r="D48" s="387" t="s">
        <v>88</v>
      </c>
    </row>
    <row r="49" ht="33" customHeight="1" spans="2:4">
      <c r="B49" s="391" t="s">
        <v>89</v>
      </c>
      <c r="C49" s="392"/>
      <c r="D49" s="389"/>
    </row>
    <row r="50" ht="27.95" customHeight="1" spans="2:4">
      <c r="B50" s="393">
        <v>41</v>
      </c>
      <c r="C50" s="394" t="s">
        <v>90</v>
      </c>
      <c r="D50" s="395" t="s">
        <v>91</v>
      </c>
    </row>
    <row r="51" ht="27.95" customHeight="1" spans="2:4">
      <c r="B51" s="396">
        <v>42</v>
      </c>
      <c r="C51" s="397" t="s">
        <v>92</v>
      </c>
      <c r="D51" s="398" t="s">
        <v>93</v>
      </c>
    </row>
    <row r="52" ht="33" customHeight="1" spans="2:4">
      <c r="B52" s="399" t="s">
        <v>94</v>
      </c>
      <c r="C52" s="383"/>
      <c r="D52" s="389"/>
    </row>
    <row r="53" s="118" customFormat="1" ht="27.95" customHeight="1" spans="2:4">
      <c r="B53" s="400">
        <v>43</v>
      </c>
      <c r="C53" s="401" t="s">
        <v>95</v>
      </c>
      <c r="D53" s="402" t="s">
        <v>96</v>
      </c>
    </row>
    <row r="54" s="118" customFormat="1" ht="27.95" customHeight="1" spans="2:4">
      <c r="B54" s="403">
        <v>44</v>
      </c>
      <c r="C54" s="404" t="s">
        <v>97</v>
      </c>
      <c r="D54" s="405" t="s">
        <v>98</v>
      </c>
    </row>
    <row r="55" ht="29.1" customHeight="1" spans="3:4">
      <c r="C55" s="406"/>
      <c r="D55" s="407"/>
    </row>
    <row r="56" ht="30" customHeight="1" spans="4:4">
      <c r="D56" s="407"/>
    </row>
    <row r="57" spans="4:4">
      <c r="D57" s="407"/>
    </row>
    <row r="58" spans="4:4">
      <c r="D58" s="407"/>
    </row>
  </sheetData>
  <mergeCells count="7">
    <mergeCell ref="B1:D1"/>
    <mergeCell ref="B5:D5"/>
    <mergeCell ref="B25:D25"/>
    <mergeCell ref="B39:D39"/>
    <mergeCell ref="B46:D46"/>
    <mergeCell ref="B49:D49"/>
    <mergeCell ref="B52:D52"/>
  </mergeCells>
  <hyperlinks>
    <hyperlink ref="D53" location="'（表43）政府新增一般债务安排情况表'!A1" display="表43"/>
    <hyperlink ref="D54" location="'(表44)政府新增专项债务安排情况表'!A1" display="表44"/>
    <hyperlink ref="D51" location="'（表42）地方政府债务付息情况表'!A1" display="表42"/>
    <hyperlink ref="D50" location="'(表41）地方政府债务限额及余额情况表'!A1" display="表41"/>
    <hyperlink ref="D6" location="'（表1）一般公共预算收入决算总表（全辖）'!A1" display="表1"/>
    <hyperlink ref="D7" location="'(表2)一般公共预算收入明细表（全辖）'!A1" display="表2"/>
    <hyperlink ref="D8" location="'（表3）一般公共预算收入决算总表(本级）'!A1" display="表3"/>
    <hyperlink ref="D9" location="'(表4)一般公共预算收入明细表(本级）'!A1" display="表4"/>
    <hyperlink ref="D10" location="'（表5）一般公共预算支出决算总表（全辖）'!A1" display="表5"/>
    <hyperlink ref="D11" location="'（表6）一般公共预算支出决算表（全辖）'!A1" display="表6"/>
    <hyperlink ref="D12" location="'（表7）一般公共预算支出决算功能分类决算表（全辖）'!A1" display="表7"/>
    <hyperlink ref="D13" location="'（表8）一般公共预算支出决算功能分类明细表（全辖）'!A1" display="表8"/>
    <hyperlink ref="D14" location="'（表9）一般公共预算支出决算经济分类明细表（全辖）'!A1" display="表9"/>
    <hyperlink ref="D15" location="'（表10）一般公共预算（基本）支出决算经济分类明细表（全辖）'!A1" display="表10"/>
    <hyperlink ref="D16" location="'（表11）一般公共预算支出决算总表（本级）'!A1" display="表11"/>
    <hyperlink ref="D17" location="'（表12）一般公共预算支出决算表（本级）'!A1" display="表12"/>
    <hyperlink ref="D18" location="'（表13）一般公共预算支出决算功能分类决算表（本级）'!A1" display="表13"/>
    <hyperlink ref="D19" location="'（表14）一般公共预算支出决算功能分类明细表（本级）'!A1" display="表14"/>
    <hyperlink ref="D20" location="'（表15）一般公共预算支出决算经济分类明细表（本级）'!A1" display="表15"/>
    <hyperlink ref="D21" location="'（表16）一般公共预算（基本）支出决算经济分类明细表（本级）'!A1" display="表16"/>
    <hyperlink ref="D23" location="'（表18）南县一般公共预算专项转移支付决算表（分项目）'!A1" display="表18"/>
    <hyperlink ref="D22" location="'（表17）一般公共预算税收返还和转移支付决算表'!A1" display="表17"/>
    <hyperlink ref="D24" location="'（表19）一般公共预算税收返还和转移支付决算表（分地区）'!A1" display="表19"/>
    <hyperlink ref="D26" location="'（表20）政府性基金预算收入决算总表（全辖）'!A1" display="表20"/>
    <hyperlink ref="D27" location="'(表21)政府性基金预算收入决算明细表（全辖）'!A1" display="表21"/>
    <hyperlink ref="D28" location="'（表22）政府性基金预算收入决算总表（本级）'!A1" display="表22"/>
    <hyperlink ref="D29" location="'(表23)政府性基金预算收入决算明细表（本级）'!A1" display="表23"/>
    <hyperlink ref="D30" location="'（表24）政府性基金预算支出决算总表（全辖）'!A1" display="表24"/>
    <hyperlink ref="D31" location="'（表25）政府性基金预算（功能分类）支出决算总表（全辖）'!A1" display="表25"/>
    <hyperlink ref="D32" location="'(表26)政府性基金预算（功能分类）支出决算明细表（全辖）'!A1" display="表26"/>
    <hyperlink ref="D38" location="'（表32）政府性基金预算转移支付决算表（分项目）'!A1" display="表32"/>
    <hyperlink ref="D33" location="'（表27）政府性基金预算支出决算总表（本级）'!A1" display="表27"/>
    <hyperlink ref="D34" location="'（表28）南县政府性基金预算（功能分类）支出决算总表（本级）'!A1" display="表28"/>
    <hyperlink ref="D35" location="'(表29)政府性基金预算（功能分类）支出决算明细表（本级）'!A1" display="表29"/>
    <hyperlink ref="D36" location="'(表30)政府性基金预算转移支付收入决算表'!A1" display="表30"/>
    <hyperlink ref="D37" location="'(表31）政府性基金预算转移支付决算表（分地区）'!A1" display="表31"/>
    <hyperlink ref="D40" location="'(表33)国有资本经营预算收入决算总表（全辖）'!A1" display="表33"/>
    <hyperlink ref="D41" location="'（表34)国有资本经营预算收入决算总表（本级）'!A1" display="表34"/>
    <hyperlink ref="D42" location="'(表35)国有资本经营预算支出决算总表（全辖）'!A1" display="表35"/>
    <hyperlink ref="D43" location="'（表36）国有资本经营预算支出决算总表（本级）'!A1" display="表36"/>
    <hyperlink ref="D44" location="'（表37）国有资本经营预算转移支付决算表（分地区）'!A1" display="表37"/>
    <hyperlink ref="D45" location="'（表38）国有资本经营预算转移支付决算表（分项目）'!A1" display="表38"/>
    <hyperlink ref="D47" location="'（表38）国有资本经营预算转移支付决算表（分项目）'!A1" display="表39"/>
    <hyperlink ref="D48" location="'（表40）社会保险基金支出情况表'!A1" display="表40"/>
    <hyperlink ref="D47:D48" location="'（表39）社会保险基金收入情况表'!A1" display="表39"/>
  </hyperlinks>
  <pageMargins left="0.751388888888889" right="0" top="1" bottom="0.2125" header="0.5" footer="0.5"/>
  <pageSetup paperSize="9" scale="4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opLeftCell="A58" workbookViewId="0">
      <selection activeCell="A5" sqref="A5:B73"/>
    </sheetView>
  </sheetViews>
  <sheetFormatPr defaultColWidth="9.33333333333333" defaultRowHeight="26.1" customHeight="1" outlineLevelCol="1"/>
  <cols>
    <col min="1" max="1" width="74.1666666666667" style="52" customWidth="1"/>
    <col min="2" max="2" width="44.6666666666667" style="53" customWidth="1"/>
  </cols>
  <sheetData>
    <row r="1" ht="48" customHeight="1" spans="1:2">
      <c r="A1" s="164" t="s">
        <v>22</v>
      </c>
      <c r="B1" s="164"/>
    </row>
    <row r="2" ht="22" customHeight="1" spans="1:2">
      <c r="A2" s="130" t="s">
        <v>23</v>
      </c>
      <c r="B2" s="269"/>
    </row>
    <row r="3" ht="15" customHeight="1" spans="1:2">
      <c r="A3" s="165" t="s">
        <v>99</v>
      </c>
      <c r="B3" s="270"/>
    </row>
    <row r="4" customHeight="1" spans="1:2">
      <c r="A4" s="167" t="s">
        <v>119</v>
      </c>
      <c r="B4" s="271" t="s">
        <v>101</v>
      </c>
    </row>
    <row r="5" customHeight="1" spans="1:2">
      <c r="A5" s="272" t="s">
        <v>1192</v>
      </c>
      <c r="B5" s="273">
        <v>710658</v>
      </c>
    </row>
    <row r="6" customHeight="1" spans="1:2">
      <c r="A6" s="262" t="s">
        <v>1193</v>
      </c>
      <c r="B6" s="85">
        <v>95932</v>
      </c>
    </row>
    <row r="7" customHeight="1" spans="1:2">
      <c r="A7" s="263" t="s">
        <v>1194</v>
      </c>
      <c r="B7" s="86">
        <v>62009</v>
      </c>
    </row>
    <row r="8" customHeight="1" spans="1:2">
      <c r="A8" s="263" t="s">
        <v>1195</v>
      </c>
      <c r="B8" s="86">
        <v>18474</v>
      </c>
    </row>
    <row r="9" customHeight="1" spans="1:2">
      <c r="A9" s="263" t="s">
        <v>1196</v>
      </c>
      <c r="B9" s="86">
        <v>6860</v>
      </c>
    </row>
    <row r="10" customHeight="1" spans="1:2">
      <c r="A10" s="263" t="s">
        <v>1197</v>
      </c>
      <c r="B10" s="86">
        <v>8589</v>
      </c>
    </row>
    <row r="11" customHeight="1" spans="1:2">
      <c r="A11" s="262" t="s">
        <v>1198</v>
      </c>
      <c r="B11" s="85">
        <v>115250</v>
      </c>
    </row>
    <row r="12" customHeight="1" spans="1:2">
      <c r="A12" s="263" t="s">
        <v>1199</v>
      </c>
      <c r="B12" s="86">
        <v>2555</v>
      </c>
    </row>
    <row r="13" customHeight="1" spans="1:2">
      <c r="A13" s="263" t="s">
        <v>1200</v>
      </c>
      <c r="B13" s="86">
        <v>385</v>
      </c>
    </row>
    <row r="14" customHeight="1" spans="1:2">
      <c r="A14" s="263" t="s">
        <v>1201</v>
      </c>
      <c r="B14" s="86">
        <v>677</v>
      </c>
    </row>
    <row r="15" customHeight="1" spans="1:2">
      <c r="A15" s="263" t="s">
        <v>1202</v>
      </c>
      <c r="B15" s="86">
        <v>40</v>
      </c>
    </row>
    <row r="16" customHeight="1" spans="1:2">
      <c r="A16" s="263" t="s">
        <v>1203</v>
      </c>
      <c r="B16" s="86">
        <v>4674</v>
      </c>
    </row>
    <row r="17" customHeight="1" spans="1:2">
      <c r="A17" s="263" t="s">
        <v>1204</v>
      </c>
      <c r="B17" s="86">
        <v>1221</v>
      </c>
    </row>
    <row r="18" customHeight="1" spans="1:2">
      <c r="A18" s="264" t="s">
        <v>1205</v>
      </c>
      <c r="B18" s="86"/>
    </row>
    <row r="19" customHeight="1" spans="1:2">
      <c r="A19" s="263" t="s">
        <v>1206</v>
      </c>
      <c r="B19" s="86">
        <v>886</v>
      </c>
    </row>
    <row r="20" customHeight="1" spans="1:2">
      <c r="A20" s="263" t="s">
        <v>1207</v>
      </c>
      <c r="B20" s="86">
        <v>254</v>
      </c>
    </row>
    <row r="21" customHeight="1" spans="1:2">
      <c r="A21" s="263" t="s">
        <v>1208</v>
      </c>
      <c r="B21" s="86">
        <v>104558</v>
      </c>
    </row>
    <row r="22" customHeight="1" spans="1:2">
      <c r="A22" s="262" t="s">
        <v>1209</v>
      </c>
      <c r="B22" s="85">
        <v>112776</v>
      </c>
    </row>
    <row r="23" customHeight="1" spans="1:2">
      <c r="A23" s="263" t="s">
        <v>1210</v>
      </c>
      <c r="B23" s="86">
        <v>2059</v>
      </c>
    </row>
    <row r="24" customHeight="1" spans="1:2">
      <c r="A24" s="263" t="s">
        <v>1211</v>
      </c>
      <c r="B24" s="86">
        <v>28675</v>
      </c>
    </row>
    <row r="25" customHeight="1" spans="1:2">
      <c r="A25" s="263" t="s">
        <v>1212</v>
      </c>
      <c r="B25" s="86">
        <v>197</v>
      </c>
    </row>
    <row r="26" customHeight="1" spans="1:2">
      <c r="A26" s="263" t="s">
        <v>1213</v>
      </c>
      <c r="B26" s="86"/>
    </row>
    <row r="27" customHeight="1" spans="1:2">
      <c r="A27" s="263" t="s">
        <v>1214</v>
      </c>
      <c r="B27" s="86">
        <v>10</v>
      </c>
    </row>
    <row r="28" customHeight="1" spans="1:2">
      <c r="A28" s="263" t="s">
        <v>1215</v>
      </c>
      <c r="B28" s="86">
        <v>25</v>
      </c>
    </row>
    <row r="29" customHeight="1" spans="1:2">
      <c r="A29" s="263" t="s">
        <v>1216</v>
      </c>
      <c r="B29" s="86">
        <v>81810</v>
      </c>
    </row>
    <row r="30" customHeight="1" spans="1:2">
      <c r="A30" s="262" t="s">
        <v>1217</v>
      </c>
      <c r="B30" s="85">
        <v>41434</v>
      </c>
    </row>
    <row r="31" customHeight="1" spans="1:2">
      <c r="A31" s="264" t="s">
        <v>1210</v>
      </c>
      <c r="B31" s="86">
        <v>4595</v>
      </c>
    </row>
    <row r="32" customHeight="1" spans="1:2">
      <c r="A32" s="263" t="s">
        <v>1211</v>
      </c>
      <c r="B32" s="86"/>
    </row>
    <row r="33" customHeight="1" spans="1:2">
      <c r="A33" s="263" t="s">
        <v>1212</v>
      </c>
      <c r="B33" s="86"/>
    </row>
    <row r="34" customHeight="1" spans="1:2">
      <c r="A34" s="263" t="s">
        <v>1214</v>
      </c>
      <c r="B34" s="86">
        <v>75</v>
      </c>
    </row>
    <row r="35" customHeight="1" spans="1:2">
      <c r="A35" s="263" t="s">
        <v>1215</v>
      </c>
      <c r="B35" s="86"/>
    </row>
    <row r="36" customHeight="1" spans="1:2">
      <c r="A36" s="263" t="s">
        <v>1216</v>
      </c>
      <c r="B36" s="86">
        <v>36764</v>
      </c>
    </row>
    <row r="37" customHeight="1" spans="1:2">
      <c r="A37" s="262" t="s">
        <v>1218</v>
      </c>
      <c r="B37" s="85">
        <v>122567</v>
      </c>
    </row>
    <row r="38" customHeight="1" spans="1:2">
      <c r="A38" s="263" t="s">
        <v>1219</v>
      </c>
      <c r="B38" s="86">
        <v>90288</v>
      </c>
    </row>
    <row r="39" customHeight="1" spans="1:2">
      <c r="A39" s="263" t="s">
        <v>1220</v>
      </c>
      <c r="B39" s="86">
        <v>6738</v>
      </c>
    </row>
    <row r="40" customHeight="1" spans="1:2">
      <c r="A40" s="263" t="s">
        <v>1221</v>
      </c>
      <c r="B40" s="86">
        <v>25541</v>
      </c>
    </row>
    <row r="41" customHeight="1" spans="1:2">
      <c r="A41" s="262" t="s">
        <v>1222</v>
      </c>
      <c r="B41" s="85">
        <v>7943</v>
      </c>
    </row>
    <row r="42" customHeight="1" spans="1:2">
      <c r="A42" s="263" t="s">
        <v>1223</v>
      </c>
      <c r="B42" s="86">
        <v>7943</v>
      </c>
    </row>
    <row r="43" customHeight="1" spans="1:2">
      <c r="A43" s="263" t="s">
        <v>1224</v>
      </c>
      <c r="B43" s="86"/>
    </row>
    <row r="44" customHeight="1" spans="1:2">
      <c r="A44" s="262" t="s">
        <v>1225</v>
      </c>
      <c r="B44" s="85">
        <v>9808</v>
      </c>
    </row>
    <row r="45" customHeight="1" spans="1:2">
      <c r="A45" s="263" t="s">
        <v>1226</v>
      </c>
      <c r="B45" s="86">
        <v>156</v>
      </c>
    </row>
    <row r="46" customHeight="1" spans="1:2">
      <c r="A46" s="264" t="s">
        <v>1227</v>
      </c>
      <c r="B46" s="86">
        <v>100</v>
      </c>
    </row>
    <row r="47" customHeight="1" spans="1:2">
      <c r="A47" s="263" t="s">
        <v>1228</v>
      </c>
      <c r="B47" s="86">
        <v>9552</v>
      </c>
    </row>
    <row r="48" customHeight="1" spans="1:2">
      <c r="A48" s="262" t="s">
        <v>1229</v>
      </c>
      <c r="B48" s="85">
        <v>0</v>
      </c>
    </row>
    <row r="49" customHeight="1" spans="1:2">
      <c r="A49" s="263" t="s">
        <v>1230</v>
      </c>
      <c r="B49" s="86"/>
    </row>
    <row r="50" customHeight="1" spans="1:2">
      <c r="A50" s="263" t="s">
        <v>1231</v>
      </c>
      <c r="B50" s="86"/>
    </row>
    <row r="51" customHeight="1" spans="1:2">
      <c r="A51" s="263" t="s">
        <v>1232</v>
      </c>
      <c r="B51" s="86"/>
    </row>
    <row r="52" customHeight="1" spans="1:2">
      <c r="A52" s="263" t="s">
        <v>1233</v>
      </c>
      <c r="B52" s="86"/>
    </row>
    <row r="53" customHeight="1" spans="1:2">
      <c r="A53" s="262" t="s">
        <v>1234</v>
      </c>
      <c r="B53" s="85">
        <v>95986</v>
      </c>
    </row>
    <row r="54" customHeight="1" spans="1:2">
      <c r="A54" s="263" t="s">
        <v>1235</v>
      </c>
      <c r="B54" s="86">
        <v>39007</v>
      </c>
    </row>
    <row r="55" customHeight="1" spans="1:2">
      <c r="A55" s="263" t="s">
        <v>1236</v>
      </c>
      <c r="B55" s="86">
        <v>6553</v>
      </c>
    </row>
    <row r="56" customHeight="1" spans="1:2">
      <c r="A56" s="263" t="s">
        <v>1237</v>
      </c>
      <c r="B56" s="86"/>
    </row>
    <row r="57" customHeight="1" spans="1:2">
      <c r="A57" s="263" t="s">
        <v>1238</v>
      </c>
      <c r="B57" s="86">
        <v>156</v>
      </c>
    </row>
    <row r="58" customHeight="1" spans="1:2">
      <c r="A58" s="263" t="s">
        <v>1239</v>
      </c>
      <c r="B58" s="86">
        <v>50270</v>
      </c>
    </row>
    <row r="59" customHeight="1" spans="1:2">
      <c r="A59" s="262" t="s">
        <v>1240</v>
      </c>
      <c r="B59" s="85">
        <v>74417</v>
      </c>
    </row>
    <row r="60" customHeight="1" spans="1:2">
      <c r="A60" s="263" t="s">
        <v>1241</v>
      </c>
      <c r="B60" s="86">
        <v>74417</v>
      </c>
    </row>
    <row r="61" customHeight="1" spans="1:2">
      <c r="A61" s="263" t="s">
        <v>586</v>
      </c>
      <c r="B61" s="86"/>
    </row>
    <row r="62" customHeight="1" spans="1:2">
      <c r="A62" s="266" t="s">
        <v>1242</v>
      </c>
      <c r="B62" s="274"/>
    </row>
    <row r="63" customHeight="1" spans="1:2">
      <c r="A63" s="267" t="s">
        <v>1243</v>
      </c>
      <c r="B63" s="275">
        <v>13729</v>
      </c>
    </row>
    <row r="64" customHeight="1" spans="1:2">
      <c r="A64" s="268" t="s">
        <v>1244</v>
      </c>
      <c r="B64" s="276">
        <v>13422</v>
      </c>
    </row>
    <row r="65" customHeight="1" spans="1:2">
      <c r="A65" s="268" t="s">
        <v>1245</v>
      </c>
      <c r="B65" s="276">
        <v>307</v>
      </c>
    </row>
    <row r="66" customHeight="1" spans="1:2">
      <c r="A66" s="268" t="s">
        <v>1246</v>
      </c>
      <c r="B66" s="276"/>
    </row>
    <row r="67" customHeight="1" spans="1:2">
      <c r="A67" s="268" t="s">
        <v>1247</v>
      </c>
      <c r="B67" s="276"/>
    </row>
    <row r="68" customHeight="1" spans="1:2">
      <c r="A68" s="267" t="s">
        <v>1248</v>
      </c>
      <c r="B68" s="275">
        <v>20816</v>
      </c>
    </row>
    <row r="69" customHeight="1" spans="1:2">
      <c r="A69" s="268" t="s">
        <v>1249</v>
      </c>
      <c r="B69" s="276"/>
    </row>
    <row r="70" customHeight="1" spans="1:2">
      <c r="A70" s="268" t="s">
        <v>1250</v>
      </c>
      <c r="B70" s="276">
        <v>16</v>
      </c>
    </row>
    <row r="71" customHeight="1" spans="1:2">
      <c r="A71" s="268" t="s">
        <v>1251</v>
      </c>
      <c r="B71" s="276"/>
    </row>
    <row r="72" customHeight="1" spans="1:2">
      <c r="A72" s="268" t="s">
        <v>1252</v>
      </c>
      <c r="B72" s="276"/>
    </row>
    <row r="73" customHeight="1" spans="1:2">
      <c r="A73" s="268" t="s">
        <v>1040</v>
      </c>
      <c r="B73" s="276">
        <v>20800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topLeftCell="A61" workbookViewId="0">
      <selection activeCell="A5" sqref="A5:B73"/>
    </sheetView>
  </sheetViews>
  <sheetFormatPr defaultColWidth="9.33333333333333" defaultRowHeight="24.95" customHeight="1" outlineLevelCol="1"/>
  <cols>
    <col min="1" max="1" width="76.1666666666667" style="52" customWidth="1"/>
    <col min="2" max="2" width="46.6666666666667" style="53" customWidth="1"/>
  </cols>
  <sheetData>
    <row r="1" ht="54" customHeight="1" spans="1:2">
      <c r="A1" s="260" t="s">
        <v>24</v>
      </c>
      <c r="B1" s="260"/>
    </row>
    <row r="2" ht="15" customHeight="1" spans="1:2">
      <c r="A2" s="5" t="s">
        <v>25</v>
      </c>
      <c r="B2" s="54"/>
    </row>
    <row r="3" ht="15" customHeight="1" spans="1:2">
      <c r="A3" s="261" t="s">
        <v>99</v>
      </c>
      <c r="B3" s="166"/>
    </row>
    <row r="4" s="34" customFormat="1" customHeight="1" spans="1:2">
      <c r="A4" s="55" t="s">
        <v>119</v>
      </c>
      <c r="B4" s="57" t="s">
        <v>101</v>
      </c>
    </row>
    <row r="5" customHeight="1" spans="1:2">
      <c r="A5" s="258" t="s">
        <v>1192</v>
      </c>
      <c r="B5" s="92">
        <v>172467</v>
      </c>
    </row>
    <row r="6" customHeight="1" spans="1:2">
      <c r="A6" s="262" t="s">
        <v>1193</v>
      </c>
      <c r="B6" s="85">
        <v>85363</v>
      </c>
    </row>
    <row r="7" customHeight="1" spans="1:2">
      <c r="A7" s="263" t="s">
        <v>1194</v>
      </c>
      <c r="B7" s="86">
        <v>56205</v>
      </c>
    </row>
    <row r="8" customHeight="1" spans="1:2">
      <c r="A8" s="263" t="s">
        <v>1195</v>
      </c>
      <c r="B8" s="86">
        <v>15175</v>
      </c>
    </row>
    <row r="9" customHeight="1" spans="1:2">
      <c r="A9" s="263" t="s">
        <v>1196</v>
      </c>
      <c r="B9" s="86">
        <v>6808</v>
      </c>
    </row>
    <row r="10" customHeight="1" spans="1:2">
      <c r="A10" s="263" t="s">
        <v>1197</v>
      </c>
      <c r="B10" s="86">
        <v>7175</v>
      </c>
    </row>
    <row r="11" customHeight="1" spans="1:2">
      <c r="A11" s="262" t="s">
        <v>1198</v>
      </c>
      <c r="B11" s="92">
        <v>6596</v>
      </c>
    </row>
    <row r="12" customHeight="1" spans="1:2">
      <c r="A12" s="263" t="s">
        <v>1199</v>
      </c>
      <c r="B12" s="63">
        <v>396</v>
      </c>
    </row>
    <row r="13" customHeight="1" spans="1:2">
      <c r="A13" s="263" t="s">
        <v>1200</v>
      </c>
      <c r="B13" s="67"/>
    </row>
    <row r="14" customHeight="1" spans="1:2">
      <c r="A14" s="263" t="s">
        <v>1201</v>
      </c>
      <c r="B14" s="67"/>
    </row>
    <row r="15" customHeight="1" spans="1:2">
      <c r="A15" s="263" t="s">
        <v>1202</v>
      </c>
      <c r="B15" s="63"/>
    </row>
    <row r="16" customHeight="1" spans="1:2">
      <c r="A16" s="263" t="s">
        <v>1203</v>
      </c>
      <c r="B16" s="67"/>
    </row>
    <row r="17" customHeight="1" spans="1:2">
      <c r="A17" s="263" t="s">
        <v>1204</v>
      </c>
      <c r="B17" s="67">
        <v>1211</v>
      </c>
    </row>
    <row r="18" customHeight="1" spans="1:2">
      <c r="A18" s="264" t="s">
        <v>1205</v>
      </c>
      <c r="B18" s="67"/>
    </row>
    <row r="19" customHeight="1" spans="1:2">
      <c r="A19" s="263" t="s">
        <v>1206</v>
      </c>
      <c r="B19" s="67">
        <v>886</v>
      </c>
    </row>
    <row r="20" customHeight="1" spans="1:2">
      <c r="A20" s="263" t="s">
        <v>1207</v>
      </c>
      <c r="B20" s="63"/>
    </row>
    <row r="21" customHeight="1" spans="1:2">
      <c r="A21" s="263" t="s">
        <v>1208</v>
      </c>
      <c r="B21" s="63">
        <v>4103</v>
      </c>
    </row>
    <row r="22" customHeight="1" spans="1:2">
      <c r="A22" s="262" t="s">
        <v>1209</v>
      </c>
      <c r="B22" s="122">
        <v>0</v>
      </c>
    </row>
    <row r="23" customHeight="1" spans="1:2">
      <c r="A23" s="263" t="s">
        <v>1210</v>
      </c>
      <c r="B23" s="67"/>
    </row>
    <row r="24" customHeight="1" spans="1:2">
      <c r="A24" s="263" t="s">
        <v>1211</v>
      </c>
      <c r="B24" s="67"/>
    </row>
    <row r="25" customHeight="1" spans="1:2">
      <c r="A25" s="263" t="s">
        <v>1212</v>
      </c>
      <c r="B25" s="67"/>
    </row>
    <row r="26" customHeight="1" spans="1:2">
      <c r="A26" s="263" t="s">
        <v>1213</v>
      </c>
      <c r="B26" s="67"/>
    </row>
    <row r="27" customHeight="1" spans="1:2">
      <c r="A27" s="263" t="s">
        <v>1214</v>
      </c>
      <c r="B27" s="67"/>
    </row>
    <row r="28" customHeight="1" spans="1:2">
      <c r="A28" s="263" t="s">
        <v>1215</v>
      </c>
      <c r="B28" s="67"/>
    </row>
    <row r="29" customHeight="1" spans="1:2">
      <c r="A29" s="263" t="s">
        <v>1216</v>
      </c>
      <c r="B29" s="67"/>
    </row>
    <row r="30" customHeight="1" spans="1:2">
      <c r="A30" s="262" t="s">
        <v>1217</v>
      </c>
      <c r="B30" s="122">
        <v>0</v>
      </c>
    </row>
    <row r="31" customHeight="1" spans="1:2">
      <c r="A31" s="264" t="s">
        <v>1210</v>
      </c>
      <c r="B31" s="67"/>
    </row>
    <row r="32" customHeight="1" spans="1:2">
      <c r="A32" s="263" t="s">
        <v>1211</v>
      </c>
      <c r="B32" s="67"/>
    </row>
    <row r="33" customHeight="1" spans="1:2">
      <c r="A33" s="263" t="s">
        <v>1212</v>
      </c>
      <c r="B33" s="67"/>
    </row>
    <row r="34" customHeight="1" spans="1:2">
      <c r="A34" s="263" t="s">
        <v>1214</v>
      </c>
      <c r="B34" s="67"/>
    </row>
    <row r="35" customHeight="1" spans="1:2">
      <c r="A35" s="263" t="s">
        <v>1215</v>
      </c>
      <c r="B35" s="67"/>
    </row>
    <row r="36" customHeight="1" spans="1:2">
      <c r="A36" s="263" t="s">
        <v>1216</v>
      </c>
      <c r="B36" s="92"/>
    </row>
    <row r="37" customHeight="1" spans="1:2">
      <c r="A37" s="262" t="s">
        <v>1218</v>
      </c>
      <c r="B37" s="63">
        <v>75426</v>
      </c>
    </row>
    <row r="38" customHeight="1" spans="1:2">
      <c r="A38" s="263" t="s">
        <v>1219</v>
      </c>
      <c r="B38" s="63">
        <v>74625</v>
      </c>
    </row>
    <row r="39" customHeight="1" spans="1:2">
      <c r="A39" s="263" t="s">
        <v>1220</v>
      </c>
      <c r="B39" s="63">
        <v>743</v>
      </c>
    </row>
    <row r="40" customHeight="1" spans="1:2">
      <c r="A40" s="263" t="s">
        <v>1221</v>
      </c>
      <c r="B40" s="67">
        <v>58</v>
      </c>
    </row>
    <row r="41" customHeight="1" spans="1:2">
      <c r="A41" s="262" t="s">
        <v>1222</v>
      </c>
      <c r="B41" s="67">
        <v>0</v>
      </c>
    </row>
    <row r="42" customHeight="1" spans="1:2">
      <c r="A42" s="263" t="s">
        <v>1223</v>
      </c>
      <c r="B42" s="67"/>
    </row>
    <row r="43" customHeight="1" spans="1:2">
      <c r="A43" s="263" t="s">
        <v>1224</v>
      </c>
      <c r="B43" s="67"/>
    </row>
    <row r="44" customHeight="1" spans="1:2">
      <c r="A44" s="262" t="s">
        <v>1225</v>
      </c>
      <c r="B44" s="67">
        <v>0</v>
      </c>
    </row>
    <row r="45" customHeight="1" spans="1:2">
      <c r="A45" s="263" t="s">
        <v>1226</v>
      </c>
      <c r="B45" s="67"/>
    </row>
    <row r="46" customHeight="1" spans="1:2">
      <c r="A46" s="264" t="s">
        <v>1227</v>
      </c>
      <c r="B46" s="67"/>
    </row>
    <row r="47" customHeight="1" spans="1:2">
      <c r="A47" s="263" t="s">
        <v>1228</v>
      </c>
      <c r="B47" s="67"/>
    </row>
    <row r="48" customHeight="1" spans="1:2">
      <c r="A48" s="262" t="s">
        <v>1229</v>
      </c>
      <c r="B48" s="67">
        <v>0</v>
      </c>
    </row>
    <row r="49" customHeight="1" spans="1:2">
      <c r="A49" s="263" t="s">
        <v>1230</v>
      </c>
      <c r="B49" s="63"/>
    </row>
    <row r="50" customHeight="1" spans="1:2">
      <c r="A50" s="263" t="s">
        <v>1231</v>
      </c>
      <c r="B50" s="63"/>
    </row>
    <row r="51" customHeight="1" spans="1:2">
      <c r="A51" s="263" t="s">
        <v>1232</v>
      </c>
      <c r="B51" s="63"/>
    </row>
    <row r="52" customHeight="1" spans="1:2">
      <c r="A52" s="263" t="s">
        <v>1233</v>
      </c>
      <c r="B52" s="63"/>
    </row>
    <row r="53" customHeight="1" spans="1:2">
      <c r="A53" s="262" t="s">
        <v>1234</v>
      </c>
      <c r="B53" s="92">
        <v>5082</v>
      </c>
    </row>
    <row r="54" customHeight="1" spans="1:2">
      <c r="A54" s="263" t="s">
        <v>1235</v>
      </c>
      <c r="B54" s="63">
        <v>1398</v>
      </c>
    </row>
    <row r="55" customHeight="1" spans="1:2">
      <c r="A55" s="263" t="s">
        <v>1236</v>
      </c>
      <c r="B55" s="67"/>
    </row>
    <row r="56" customHeight="1" spans="1:2">
      <c r="A56" s="263" t="s">
        <v>1237</v>
      </c>
      <c r="B56" s="67"/>
    </row>
    <row r="57" customHeight="1" spans="1:2">
      <c r="A57" s="263" t="s">
        <v>1238</v>
      </c>
      <c r="B57" s="67">
        <v>140</v>
      </c>
    </row>
    <row r="58" customHeight="1" spans="1:2">
      <c r="A58" s="263" t="s">
        <v>1239</v>
      </c>
      <c r="B58" s="67">
        <v>3544</v>
      </c>
    </row>
    <row r="59" customHeight="1" spans="1:2">
      <c r="A59" s="262" t="s">
        <v>1240</v>
      </c>
      <c r="B59" s="92">
        <v>0</v>
      </c>
    </row>
    <row r="60" customHeight="1" spans="1:2">
      <c r="A60" s="263" t="s">
        <v>1241</v>
      </c>
      <c r="B60" s="265">
        <v>0</v>
      </c>
    </row>
    <row r="61" customHeight="1" spans="1:2">
      <c r="A61" s="263" t="s">
        <v>586</v>
      </c>
      <c r="B61" s="265">
        <v>0</v>
      </c>
    </row>
    <row r="62" customHeight="1" spans="1:2">
      <c r="A62" s="266" t="s">
        <v>1242</v>
      </c>
      <c r="B62" s="265">
        <v>0</v>
      </c>
    </row>
    <row r="63" customHeight="1" spans="1:2">
      <c r="A63" s="267" t="s">
        <v>1243</v>
      </c>
      <c r="B63" s="265">
        <v>0</v>
      </c>
    </row>
    <row r="64" customHeight="1" spans="1:2">
      <c r="A64" s="268" t="s">
        <v>1244</v>
      </c>
      <c r="B64" s="265">
        <v>0</v>
      </c>
    </row>
    <row r="65" customHeight="1" spans="1:2">
      <c r="A65" s="268" t="s">
        <v>1245</v>
      </c>
      <c r="B65" s="265">
        <v>0</v>
      </c>
    </row>
    <row r="66" customHeight="1" spans="1:2">
      <c r="A66" s="268" t="s">
        <v>1246</v>
      </c>
      <c r="B66" s="265">
        <v>0</v>
      </c>
    </row>
    <row r="67" customHeight="1" spans="1:2">
      <c r="A67" s="268" t="s">
        <v>1247</v>
      </c>
      <c r="B67" s="265">
        <v>0</v>
      </c>
    </row>
    <row r="68" customHeight="1" spans="1:2">
      <c r="A68" s="267" t="s">
        <v>1248</v>
      </c>
      <c r="B68" s="265">
        <v>0</v>
      </c>
    </row>
    <row r="69" customHeight="1" spans="1:2">
      <c r="A69" s="268" t="s">
        <v>1249</v>
      </c>
      <c r="B69" s="265">
        <v>0</v>
      </c>
    </row>
    <row r="70" customHeight="1" spans="1:2">
      <c r="A70" s="268" t="s">
        <v>1250</v>
      </c>
      <c r="B70" s="265">
        <v>0</v>
      </c>
    </row>
    <row r="71" customHeight="1" spans="1:2">
      <c r="A71" s="268" t="s">
        <v>1251</v>
      </c>
      <c r="B71" s="265">
        <v>0</v>
      </c>
    </row>
    <row r="72" customHeight="1" spans="1:2">
      <c r="A72" s="268" t="s">
        <v>1252</v>
      </c>
      <c r="B72" s="265">
        <v>0</v>
      </c>
    </row>
    <row r="73" customHeight="1" spans="1:2">
      <c r="A73" s="268" t="s">
        <v>1040</v>
      </c>
      <c r="B73" s="265">
        <v>0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9" sqref="E9"/>
    </sheetView>
  </sheetViews>
  <sheetFormatPr defaultColWidth="9.33333333333333" defaultRowHeight="15" outlineLevelCol="4"/>
  <cols>
    <col min="1" max="1" width="62.1666666666667" style="316" customWidth="1"/>
    <col min="2" max="2" width="37.1666666666667" style="317" customWidth="1"/>
    <col min="3" max="3" width="16.8333333333333" customWidth="1"/>
  </cols>
  <sheetData>
    <row r="1" ht="42" customHeight="1" spans="1:2">
      <c r="A1" s="318" t="s">
        <v>26</v>
      </c>
      <c r="B1" s="318"/>
    </row>
    <row r="2" ht="26" customHeight="1" spans="1:2">
      <c r="A2" s="319" t="s">
        <v>27</v>
      </c>
      <c r="B2" s="320"/>
    </row>
    <row r="3" customHeight="1" spans="1:2">
      <c r="A3" s="321" t="s">
        <v>99</v>
      </c>
      <c r="B3" s="322"/>
    </row>
    <row r="4" s="34" customFormat="1" ht="26.1" customHeight="1" spans="1:2">
      <c r="A4" s="323" t="s">
        <v>100</v>
      </c>
      <c r="B4" s="324" t="s">
        <v>101</v>
      </c>
    </row>
    <row r="5" s="34" customFormat="1" ht="26.1" customHeight="1" spans="1:2">
      <c r="A5" s="325" t="s">
        <v>154</v>
      </c>
      <c r="B5" s="326">
        <v>710658</v>
      </c>
    </row>
    <row r="6" s="34" customFormat="1" ht="26.1" customHeight="1" spans="1:2">
      <c r="A6" s="325" t="s">
        <v>155</v>
      </c>
      <c r="B6" s="326">
        <v>9766</v>
      </c>
    </row>
    <row r="7" ht="26.1" customHeight="1" spans="1:2">
      <c r="A7" s="327" t="s">
        <v>156</v>
      </c>
      <c r="B7" s="67">
        <v>0</v>
      </c>
    </row>
    <row r="8" ht="26.1" customHeight="1" spans="1:2">
      <c r="A8" s="327" t="s">
        <v>157</v>
      </c>
      <c r="B8" s="328">
        <v>9766</v>
      </c>
    </row>
    <row r="9" s="34" customFormat="1" ht="26.1" customHeight="1" spans="1:2">
      <c r="A9" s="325" t="s">
        <v>158</v>
      </c>
      <c r="B9" s="326">
        <v>64589</v>
      </c>
    </row>
    <row r="10" s="34" customFormat="1" ht="26.1" customHeight="1" spans="1:2">
      <c r="A10" s="325" t="s">
        <v>159</v>
      </c>
      <c r="B10" s="329">
        <v>6104</v>
      </c>
    </row>
    <row r="11" s="34" customFormat="1" ht="26.1" customHeight="1" spans="1:2">
      <c r="A11" s="325" t="s">
        <v>160</v>
      </c>
      <c r="B11" s="326">
        <v>32643</v>
      </c>
    </row>
    <row r="12" ht="26.1" customHeight="1" spans="1:2">
      <c r="A12" s="327" t="s">
        <v>161</v>
      </c>
      <c r="B12" s="67">
        <v>0</v>
      </c>
    </row>
    <row r="13" s="34" customFormat="1" ht="26.1" customHeight="1" spans="1:2">
      <c r="A13" s="330" t="s">
        <v>162</v>
      </c>
      <c r="B13" s="331">
        <f>B5+B6+B9+B10+B11</f>
        <v>823760</v>
      </c>
    </row>
    <row r="14" ht="20.1" customHeight="1" spans="1:5">
      <c r="A14" s="295" t="s">
        <v>163</v>
      </c>
      <c r="B14" s="295"/>
      <c r="C14" s="6"/>
      <c r="D14" s="332"/>
      <c r="E14" s="6"/>
    </row>
    <row r="15" ht="20.1" customHeight="1" spans="1:5">
      <c r="A15" s="295" t="s">
        <v>1253</v>
      </c>
      <c r="B15" s="295"/>
      <c r="C15" s="6"/>
      <c r="D15" s="332"/>
      <c r="E15" s="6"/>
    </row>
    <row r="16" ht="20.1" customHeight="1" spans="1:5">
      <c r="A16" s="295" t="s">
        <v>1254</v>
      </c>
      <c r="B16" s="295"/>
      <c r="C16" s="6"/>
      <c r="D16" s="332"/>
      <c r="E16" s="6"/>
    </row>
    <row r="17" ht="20.1" customHeight="1" spans="1:5">
      <c r="A17" s="295" t="s">
        <v>1255</v>
      </c>
      <c r="B17" s="295"/>
      <c r="C17" s="6"/>
      <c r="D17" s="332"/>
      <c r="E17" s="6"/>
    </row>
    <row r="18" ht="21" customHeight="1"/>
  </sheetData>
  <mergeCells count="7">
    <mergeCell ref="A1:B1"/>
    <mergeCell ref="A2:B2"/>
    <mergeCell ref="A3:B3"/>
    <mergeCell ref="A14:B14"/>
    <mergeCell ref="A15:B15"/>
    <mergeCell ref="A16:B16"/>
    <mergeCell ref="A17:B1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G9" sqref="G9"/>
    </sheetView>
  </sheetViews>
  <sheetFormatPr defaultColWidth="9.33333333333333" defaultRowHeight="27.95" customHeight="1" outlineLevelCol="5"/>
  <cols>
    <col min="1" max="1" width="40.5" style="52" customWidth="1"/>
    <col min="2" max="4" width="22.8" style="52" customWidth="1"/>
    <col min="5" max="5" width="24.1666666666667" style="52" customWidth="1"/>
    <col min="6" max="6" width="12.8888888888889" style="157"/>
  </cols>
  <sheetData>
    <row r="1" customHeight="1" spans="1:5">
      <c r="A1" s="71" t="s">
        <v>28</v>
      </c>
      <c r="B1" s="71"/>
      <c r="C1" s="164"/>
      <c r="D1" s="71"/>
      <c r="E1" s="71"/>
    </row>
    <row r="2" s="136" customFormat="1" ht="15" customHeight="1" spans="1:6">
      <c r="A2" s="5"/>
      <c r="B2" s="5"/>
      <c r="C2" s="104"/>
      <c r="D2" s="120"/>
      <c r="E2" s="5" t="s">
        <v>29</v>
      </c>
      <c r="F2" s="157"/>
    </row>
    <row r="3" s="136" customFormat="1" ht="18" customHeight="1" spans="1:6">
      <c r="A3" s="296"/>
      <c r="B3" s="296"/>
      <c r="C3" s="297"/>
      <c r="D3" s="120"/>
      <c r="E3" s="296" t="s">
        <v>99</v>
      </c>
      <c r="F3" s="157"/>
    </row>
    <row r="4" s="34" customFormat="1" ht="45" customHeight="1" spans="1:6">
      <c r="A4" s="298" t="s">
        <v>119</v>
      </c>
      <c r="B4" s="299" t="s">
        <v>120</v>
      </c>
      <c r="C4" s="300" t="s">
        <v>153</v>
      </c>
      <c r="D4" s="301" t="s">
        <v>101</v>
      </c>
      <c r="E4" s="302" t="s">
        <v>167</v>
      </c>
      <c r="F4" s="303"/>
    </row>
    <row r="5" s="34" customFormat="1" customHeight="1" spans="1:6">
      <c r="A5" s="304" t="s">
        <v>168</v>
      </c>
      <c r="B5" s="305">
        <f>SUM(B6:B30)</f>
        <v>668761</v>
      </c>
      <c r="C5" s="305">
        <f>SUM(C6:C30)</f>
        <v>668761</v>
      </c>
      <c r="D5" s="305">
        <f>SUM(D6:D30)</f>
        <v>710658</v>
      </c>
      <c r="E5" s="306">
        <f t="shared" ref="E5:E21" si="0">D5/C5</f>
        <v>1.06264868914306</v>
      </c>
      <c r="F5" s="157"/>
    </row>
    <row r="6" customHeight="1" spans="1:5">
      <c r="A6" s="307" t="s">
        <v>169</v>
      </c>
      <c r="B6" s="308">
        <v>70282</v>
      </c>
      <c r="C6" s="309">
        <v>70282</v>
      </c>
      <c r="D6" s="308">
        <v>49031</v>
      </c>
      <c r="E6" s="310">
        <f t="shared" si="0"/>
        <v>0.697632395207877</v>
      </c>
    </row>
    <row r="7" customHeight="1" spans="1:5">
      <c r="A7" s="311" t="s">
        <v>170</v>
      </c>
      <c r="B7" s="308">
        <v>0</v>
      </c>
      <c r="C7" s="308">
        <v>0</v>
      </c>
      <c r="D7" s="308">
        <v>0</v>
      </c>
      <c r="E7" s="310"/>
    </row>
    <row r="8" customHeight="1" spans="1:5">
      <c r="A8" s="311" t="s">
        <v>171</v>
      </c>
      <c r="B8" s="308">
        <v>0</v>
      </c>
      <c r="C8" s="309">
        <v>0</v>
      </c>
      <c r="D8" s="308">
        <v>140</v>
      </c>
      <c r="E8" s="310">
        <f>IFERROR(D8/C8,0)</f>
        <v>0</v>
      </c>
    </row>
    <row r="9" customHeight="1" spans="1:5">
      <c r="A9" s="311" t="s">
        <v>172</v>
      </c>
      <c r="B9" s="308">
        <v>23996</v>
      </c>
      <c r="C9" s="309">
        <v>23996</v>
      </c>
      <c r="D9" s="308">
        <v>13219</v>
      </c>
      <c r="E9" s="310">
        <f t="shared" si="0"/>
        <v>0.550883480580097</v>
      </c>
    </row>
    <row r="10" customHeight="1" spans="1:5">
      <c r="A10" s="311" t="s">
        <v>173</v>
      </c>
      <c r="B10" s="308">
        <v>121163</v>
      </c>
      <c r="C10" s="309">
        <v>121163</v>
      </c>
      <c r="D10" s="308">
        <v>121678</v>
      </c>
      <c r="E10" s="310">
        <f t="shared" si="0"/>
        <v>1.00425047250398</v>
      </c>
    </row>
    <row r="11" customHeight="1" spans="1:5">
      <c r="A11" s="311" t="s">
        <v>174</v>
      </c>
      <c r="B11" s="308">
        <v>17003</v>
      </c>
      <c r="C11" s="309">
        <v>17003</v>
      </c>
      <c r="D11" s="308">
        <v>25312</v>
      </c>
      <c r="E11" s="310">
        <f t="shared" si="0"/>
        <v>1.48867846850556</v>
      </c>
    </row>
    <row r="12" customHeight="1" spans="1:5">
      <c r="A12" s="311" t="s">
        <v>175</v>
      </c>
      <c r="B12" s="308">
        <v>7522</v>
      </c>
      <c r="C12" s="309">
        <v>7522</v>
      </c>
      <c r="D12" s="308">
        <v>8263</v>
      </c>
      <c r="E12" s="310">
        <f t="shared" si="0"/>
        <v>1.09851103429939</v>
      </c>
    </row>
    <row r="13" customHeight="1" spans="1:5">
      <c r="A13" s="311" t="s">
        <v>176</v>
      </c>
      <c r="B13" s="308">
        <v>132508</v>
      </c>
      <c r="C13" s="309">
        <v>132508</v>
      </c>
      <c r="D13" s="308">
        <v>144756</v>
      </c>
      <c r="E13" s="310">
        <f t="shared" si="0"/>
        <v>1.0924321550397</v>
      </c>
    </row>
    <row r="14" customHeight="1" spans="1:5">
      <c r="A14" s="311" t="s">
        <v>177</v>
      </c>
      <c r="B14" s="308">
        <v>43544</v>
      </c>
      <c r="C14" s="309">
        <v>43544</v>
      </c>
      <c r="D14" s="308">
        <v>44488</v>
      </c>
      <c r="E14" s="310">
        <f t="shared" si="0"/>
        <v>1.02167922101782</v>
      </c>
    </row>
    <row r="15" customHeight="1" spans="1:5">
      <c r="A15" s="311" t="s">
        <v>178</v>
      </c>
      <c r="B15" s="308">
        <v>15632</v>
      </c>
      <c r="C15" s="309">
        <v>15632</v>
      </c>
      <c r="D15" s="308">
        <v>24924</v>
      </c>
      <c r="E15" s="310">
        <f t="shared" si="0"/>
        <v>1.59442169907881</v>
      </c>
    </row>
    <row r="16" customHeight="1" spans="1:5">
      <c r="A16" s="311" t="s">
        <v>179</v>
      </c>
      <c r="B16" s="308">
        <v>22165</v>
      </c>
      <c r="C16" s="309">
        <v>22165</v>
      </c>
      <c r="D16" s="308">
        <v>61654</v>
      </c>
      <c r="E16" s="310">
        <f t="shared" si="0"/>
        <v>2.78159260094744</v>
      </c>
    </row>
    <row r="17" customHeight="1" spans="1:5">
      <c r="A17" s="311" t="s">
        <v>180</v>
      </c>
      <c r="B17" s="308">
        <v>117121</v>
      </c>
      <c r="C17" s="309">
        <v>117121</v>
      </c>
      <c r="D17" s="308">
        <v>110603</v>
      </c>
      <c r="E17" s="310">
        <f t="shared" si="0"/>
        <v>0.944348152765089</v>
      </c>
    </row>
    <row r="18" customHeight="1" spans="1:5">
      <c r="A18" s="311" t="s">
        <v>181</v>
      </c>
      <c r="B18" s="308">
        <v>41467</v>
      </c>
      <c r="C18" s="309">
        <v>41467</v>
      </c>
      <c r="D18" s="308">
        <v>48839</v>
      </c>
      <c r="E18" s="310">
        <f t="shared" si="0"/>
        <v>1.17777992138327</v>
      </c>
    </row>
    <row r="19" customHeight="1" spans="1:5">
      <c r="A19" s="311" t="s">
        <v>182</v>
      </c>
      <c r="B19" s="308">
        <v>587</v>
      </c>
      <c r="C19" s="309">
        <v>587</v>
      </c>
      <c r="D19" s="308">
        <v>890</v>
      </c>
      <c r="E19" s="310">
        <f t="shared" si="0"/>
        <v>1.51618398637138</v>
      </c>
    </row>
    <row r="20" customHeight="1" spans="1:5">
      <c r="A20" s="311" t="s">
        <v>183</v>
      </c>
      <c r="B20" s="308">
        <v>1740</v>
      </c>
      <c r="C20" s="309">
        <v>1740</v>
      </c>
      <c r="D20" s="308">
        <v>1950</v>
      </c>
      <c r="E20" s="310">
        <f t="shared" si="0"/>
        <v>1.12068965517241</v>
      </c>
    </row>
    <row r="21" customHeight="1" spans="1:5">
      <c r="A21" s="311" t="s">
        <v>184</v>
      </c>
      <c r="B21" s="308">
        <v>99</v>
      </c>
      <c r="C21" s="309">
        <v>99</v>
      </c>
      <c r="D21" s="308">
        <v>155</v>
      </c>
      <c r="E21" s="310">
        <f t="shared" si="0"/>
        <v>1.56565656565657</v>
      </c>
    </row>
    <row r="22" customHeight="1" spans="1:5">
      <c r="A22" s="311" t="s">
        <v>185</v>
      </c>
      <c r="B22" s="308">
        <v>0</v>
      </c>
      <c r="C22" s="308">
        <v>0</v>
      </c>
      <c r="D22" s="308">
        <v>0</v>
      </c>
      <c r="E22" s="310"/>
    </row>
    <row r="23" customHeight="1" spans="1:5">
      <c r="A23" s="311" t="s">
        <v>186</v>
      </c>
      <c r="B23" s="308">
        <v>4998</v>
      </c>
      <c r="C23" s="309">
        <v>4998</v>
      </c>
      <c r="D23" s="308">
        <v>6645</v>
      </c>
      <c r="E23" s="310">
        <f>D23/C23</f>
        <v>1.32953181272509</v>
      </c>
    </row>
    <row r="24" customHeight="1" spans="1:5">
      <c r="A24" s="311" t="s">
        <v>187</v>
      </c>
      <c r="B24" s="308">
        <v>20662</v>
      </c>
      <c r="C24" s="309">
        <v>20662</v>
      </c>
      <c r="D24" s="308">
        <v>20671</v>
      </c>
      <c r="E24" s="310">
        <f>D24/C24</f>
        <v>1.00043558222825</v>
      </c>
    </row>
    <row r="25" customHeight="1" spans="1:5">
      <c r="A25" s="311" t="s">
        <v>188</v>
      </c>
      <c r="B25" s="308">
        <v>1085</v>
      </c>
      <c r="C25" s="309">
        <v>1085</v>
      </c>
      <c r="D25" s="308">
        <v>2917</v>
      </c>
      <c r="E25" s="310">
        <f>D25/C25</f>
        <v>2.68847926267281</v>
      </c>
    </row>
    <row r="26" customHeight="1" spans="1:5">
      <c r="A26" s="311" t="s">
        <v>189</v>
      </c>
      <c r="B26" s="308">
        <v>6487</v>
      </c>
      <c r="C26" s="309">
        <v>6487</v>
      </c>
      <c r="D26" s="308">
        <v>10780</v>
      </c>
      <c r="E26" s="310">
        <f>D26/C26</f>
        <v>1.6617851086789</v>
      </c>
    </row>
    <row r="27" customHeight="1" spans="1:5">
      <c r="A27" s="311" t="s">
        <v>190</v>
      </c>
      <c r="B27" s="308">
        <v>3500</v>
      </c>
      <c r="C27" s="309">
        <v>3500</v>
      </c>
      <c r="D27" s="308">
        <v>0</v>
      </c>
      <c r="E27" s="310"/>
    </row>
    <row r="28" customHeight="1" spans="1:5">
      <c r="A28" s="311" t="s">
        <v>191</v>
      </c>
      <c r="B28" s="308">
        <v>1250</v>
      </c>
      <c r="C28" s="309">
        <v>1250</v>
      </c>
      <c r="D28" s="308">
        <v>14</v>
      </c>
      <c r="E28" s="310">
        <f>D28/C28</f>
        <v>0.0112</v>
      </c>
    </row>
    <row r="29" customHeight="1" spans="1:5">
      <c r="A29" s="311" t="s">
        <v>192</v>
      </c>
      <c r="B29" s="308">
        <v>15950</v>
      </c>
      <c r="C29" s="309">
        <v>15950</v>
      </c>
      <c r="D29" s="308">
        <v>13729</v>
      </c>
      <c r="E29" s="310">
        <f>D29/C29</f>
        <v>0.860752351097179</v>
      </c>
    </row>
    <row r="30" customHeight="1" spans="1:5">
      <c r="A30" s="311" t="s">
        <v>193</v>
      </c>
      <c r="B30" s="308">
        <v>0</v>
      </c>
      <c r="C30" s="308">
        <v>0</v>
      </c>
      <c r="D30" s="308">
        <v>0</v>
      </c>
      <c r="E30" s="310"/>
    </row>
    <row r="31" s="34" customFormat="1" customHeight="1" spans="1:6">
      <c r="A31" s="304" t="s">
        <v>155</v>
      </c>
      <c r="B31" s="312">
        <v>8840</v>
      </c>
      <c r="C31" s="312">
        <v>8840</v>
      </c>
      <c r="D31" s="312">
        <v>9766</v>
      </c>
      <c r="E31" s="306">
        <f>D31/C31</f>
        <v>1.10475113122172</v>
      </c>
      <c r="F31" s="157"/>
    </row>
    <row r="32" s="34" customFormat="1" customHeight="1" spans="1:6">
      <c r="A32" s="313" t="s">
        <v>194</v>
      </c>
      <c r="B32" s="314">
        <v>6397</v>
      </c>
      <c r="C32" s="314">
        <v>6397</v>
      </c>
      <c r="D32" s="314">
        <v>64589</v>
      </c>
      <c r="E32" s="315">
        <f>D32/C32</f>
        <v>10.0967641081757</v>
      </c>
      <c r="F32" s="157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G7" sqref="G7"/>
    </sheetView>
  </sheetViews>
  <sheetFormatPr defaultColWidth="9.33333333333333" defaultRowHeight="15" outlineLevelCol="4"/>
  <cols>
    <col min="1" max="1" width="45.6666666666667" style="52" customWidth="1"/>
    <col min="2" max="2" width="25" style="53" customWidth="1"/>
    <col min="3" max="3" width="25.3333333333333" style="53" customWidth="1"/>
    <col min="4" max="4" width="32.3333333333333" style="53" customWidth="1"/>
    <col min="5" max="5" width="14.1666666666667"/>
  </cols>
  <sheetData>
    <row r="1" ht="39" customHeight="1" spans="1:5">
      <c r="A1" s="37" t="s">
        <v>30</v>
      </c>
      <c r="B1" s="37"/>
      <c r="C1" s="37"/>
      <c r="D1" s="37"/>
      <c r="E1" s="292"/>
    </row>
    <row r="2" customHeight="1" spans="1:5">
      <c r="A2" s="293"/>
      <c r="B2" s="185"/>
      <c r="C2" s="185"/>
      <c r="D2" s="5" t="s">
        <v>31</v>
      </c>
      <c r="E2" s="90"/>
    </row>
    <row r="3" customHeight="1" spans="1:5">
      <c r="A3" s="293"/>
      <c r="B3" s="185"/>
      <c r="C3" s="185"/>
      <c r="D3" s="210" t="s">
        <v>99</v>
      </c>
      <c r="E3" s="90"/>
    </row>
    <row r="4" s="34" customFormat="1" ht="33.95" customHeight="1" spans="1:5">
      <c r="A4" s="55" t="s">
        <v>119</v>
      </c>
      <c r="B4" s="56" t="s">
        <v>195</v>
      </c>
      <c r="C4" s="56" t="s">
        <v>196</v>
      </c>
      <c r="D4" s="57" t="s">
        <v>122</v>
      </c>
      <c r="E4" s="91"/>
    </row>
    <row r="5" s="34" customFormat="1" ht="26.1" customHeight="1" spans="1:5">
      <c r="A5" s="258" t="s">
        <v>197</v>
      </c>
      <c r="B5" s="88">
        <f>SUM(B6:B29)</f>
        <v>710658</v>
      </c>
      <c r="C5" s="88">
        <f>SUM(C6:C29)</f>
        <v>689251</v>
      </c>
      <c r="D5" s="215">
        <f>B5/C5</f>
        <v>1.03105835174704</v>
      </c>
      <c r="E5" s="91"/>
    </row>
    <row r="6" ht="26.1" customHeight="1" spans="1:5">
      <c r="A6" s="79" t="s">
        <v>198</v>
      </c>
      <c r="B6" s="294">
        <v>49031</v>
      </c>
      <c r="C6" s="294">
        <v>74440</v>
      </c>
      <c r="D6" s="239">
        <f t="shared" ref="D6:D29" si="0">B6/C6</f>
        <v>0.658664696399785</v>
      </c>
      <c r="E6" s="90"/>
    </row>
    <row r="7" ht="26.1" customHeight="1" spans="1:5">
      <c r="A7" s="79" t="s">
        <v>170</v>
      </c>
      <c r="B7" s="62">
        <v>0</v>
      </c>
      <c r="C7" s="62">
        <v>0</v>
      </c>
      <c r="D7" s="239"/>
      <c r="E7" s="90"/>
    </row>
    <row r="8" ht="26.1" customHeight="1" spans="1:5">
      <c r="A8" s="79" t="s">
        <v>171</v>
      </c>
      <c r="B8" s="62">
        <v>140</v>
      </c>
      <c r="C8" s="62">
        <v>161</v>
      </c>
      <c r="D8" s="239">
        <f t="shared" si="0"/>
        <v>0.869565217391304</v>
      </c>
      <c r="E8" s="90"/>
    </row>
    <row r="9" ht="26.1" customHeight="1" spans="1:5">
      <c r="A9" s="79" t="s">
        <v>172</v>
      </c>
      <c r="B9" s="294">
        <v>13219</v>
      </c>
      <c r="C9" s="294">
        <v>20604</v>
      </c>
      <c r="D9" s="239">
        <f t="shared" si="0"/>
        <v>0.641574451562803</v>
      </c>
      <c r="E9" s="90"/>
    </row>
    <row r="10" ht="26.1" customHeight="1" spans="1:5">
      <c r="A10" s="79" t="s">
        <v>173</v>
      </c>
      <c r="B10" s="294">
        <v>121678</v>
      </c>
      <c r="C10" s="294">
        <v>121085</v>
      </c>
      <c r="D10" s="239">
        <f t="shared" si="0"/>
        <v>1.00489738613371</v>
      </c>
      <c r="E10" s="90"/>
    </row>
    <row r="11" ht="26.1" customHeight="1" spans="1:5">
      <c r="A11" s="79" t="s">
        <v>174</v>
      </c>
      <c r="B11" s="294">
        <v>25312</v>
      </c>
      <c r="C11" s="294">
        <v>17210</v>
      </c>
      <c r="D11" s="239">
        <f t="shared" si="0"/>
        <v>1.47077280650784</v>
      </c>
      <c r="E11" s="90"/>
    </row>
    <row r="12" ht="26.1" customHeight="1" spans="1:5">
      <c r="A12" s="79" t="s">
        <v>175</v>
      </c>
      <c r="B12" s="294">
        <v>8263</v>
      </c>
      <c r="C12" s="294">
        <v>10483</v>
      </c>
      <c r="D12" s="239">
        <f t="shared" si="0"/>
        <v>0.788228560526567</v>
      </c>
      <c r="E12" s="90"/>
    </row>
    <row r="13" ht="26.1" customHeight="1" spans="1:5">
      <c r="A13" s="79" t="s">
        <v>176</v>
      </c>
      <c r="B13" s="294">
        <v>144756</v>
      </c>
      <c r="C13" s="294">
        <v>126184</v>
      </c>
      <c r="D13" s="239">
        <f t="shared" si="0"/>
        <v>1.14718189310848</v>
      </c>
      <c r="E13" s="90"/>
    </row>
    <row r="14" ht="26.1" customHeight="1" spans="1:5">
      <c r="A14" s="79" t="s">
        <v>177</v>
      </c>
      <c r="B14" s="294">
        <v>44488</v>
      </c>
      <c r="C14" s="294">
        <v>48914</v>
      </c>
      <c r="D14" s="239">
        <f t="shared" si="0"/>
        <v>0.909514658380014</v>
      </c>
      <c r="E14" s="90"/>
    </row>
    <row r="15" ht="26.1" customHeight="1" spans="1:5">
      <c r="A15" s="79" t="s">
        <v>178</v>
      </c>
      <c r="B15" s="294">
        <v>24924</v>
      </c>
      <c r="C15" s="294">
        <v>18128</v>
      </c>
      <c r="D15" s="239">
        <f t="shared" si="0"/>
        <v>1.37488967343336</v>
      </c>
      <c r="E15" s="90"/>
    </row>
    <row r="16" ht="26.1" customHeight="1" spans="1:5">
      <c r="A16" s="79" t="s">
        <v>179</v>
      </c>
      <c r="B16" s="294">
        <v>61654</v>
      </c>
      <c r="C16" s="294">
        <v>41796</v>
      </c>
      <c r="D16" s="239">
        <f t="shared" si="0"/>
        <v>1.47511723609915</v>
      </c>
      <c r="E16" s="90"/>
    </row>
    <row r="17" ht="26.1" customHeight="1" spans="1:5">
      <c r="A17" s="79" t="s">
        <v>180</v>
      </c>
      <c r="B17" s="294">
        <v>110603</v>
      </c>
      <c r="C17" s="294">
        <v>113060</v>
      </c>
      <c r="D17" s="239">
        <f t="shared" si="0"/>
        <v>0.978268176189634</v>
      </c>
      <c r="E17" s="90"/>
    </row>
    <row r="18" ht="26.1" customHeight="1" spans="1:5">
      <c r="A18" s="79" t="s">
        <v>181</v>
      </c>
      <c r="B18" s="294">
        <v>48839</v>
      </c>
      <c r="C18" s="294">
        <v>41938</v>
      </c>
      <c r="D18" s="239">
        <f t="shared" si="0"/>
        <v>1.16455243454624</v>
      </c>
      <c r="E18" s="90"/>
    </row>
    <row r="19" ht="26.1" customHeight="1" spans="1:5">
      <c r="A19" s="79" t="s">
        <v>182</v>
      </c>
      <c r="B19" s="294">
        <v>890</v>
      </c>
      <c r="C19" s="294">
        <v>997</v>
      </c>
      <c r="D19" s="239">
        <f t="shared" si="0"/>
        <v>0.892678034102307</v>
      </c>
      <c r="E19" s="90"/>
    </row>
    <row r="20" ht="26.1" customHeight="1" spans="1:5">
      <c r="A20" s="79" t="s">
        <v>183</v>
      </c>
      <c r="B20" s="294">
        <v>1950</v>
      </c>
      <c r="C20" s="294">
        <v>3242</v>
      </c>
      <c r="D20" s="239">
        <f t="shared" si="0"/>
        <v>0.601480567550895</v>
      </c>
      <c r="E20" s="90"/>
    </row>
    <row r="21" ht="26.1" customHeight="1" spans="1:5">
      <c r="A21" s="79" t="s">
        <v>184</v>
      </c>
      <c r="B21" s="62">
        <v>155</v>
      </c>
      <c r="C21" s="62">
        <v>110</v>
      </c>
      <c r="D21" s="239">
        <f t="shared" si="0"/>
        <v>1.40909090909091</v>
      </c>
      <c r="E21" s="90"/>
    </row>
    <row r="22" ht="26.1" customHeight="1" spans="1:5">
      <c r="A22" s="79" t="s">
        <v>185</v>
      </c>
      <c r="B22" s="62"/>
      <c r="C22" s="62">
        <v>0</v>
      </c>
      <c r="D22" s="239"/>
      <c r="E22" s="90"/>
    </row>
    <row r="23" ht="26.1" customHeight="1" spans="1:5">
      <c r="A23" s="79" t="s">
        <v>186</v>
      </c>
      <c r="B23" s="294">
        <v>6645</v>
      </c>
      <c r="C23" s="294">
        <v>6079</v>
      </c>
      <c r="D23" s="239">
        <f t="shared" si="0"/>
        <v>1.09310741898339</v>
      </c>
      <c r="E23" s="90"/>
    </row>
    <row r="24" ht="26.1" customHeight="1" spans="1:5">
      <c r="A24" s="79" t="s">
        <v>187</v>
      </c>
      <c r="B24" s="294">
        <v>20671</v>
      </c>
      <c r="C24" s="294">
        <v>20052</v>
      </c>
      <c r="D24" s="239">
        <f t="shared" si="0"/>
        <v>1.03086973867943</v>
      </c>
      <c r="E24" s="90"/>
    </row>
    <row r="25" ht="26.1" customHeight="1" spans="1:5">
      <c r="A25" s="79" t="s">
        <v>188</v>
      </c>
      <c r="B25" s="294">
        <v>2917</v>
      </c>
      <c r="C25" s="294">
        <v>3513</v>
      </c>
      <c r="D25" s="239">
        <f t="shared" si="0"/>
        <v>0.830344434955878</v>
      </c>
      <c r="E25" s="90"/>
    </row>
    <row r="26" ht="26.1" customHeight="1" spans="1:5">
      <c r="A26" s="79" t="s">
        <v>189</v>
      </c>
      <c r="B26" s="294">
        <v>10780</v>
      </c>
      <c r="C26" s="294">
        <v>7749</v>
      </c>
      <c r="D26" s="239">
        <f t="shared" si="0"/>
        <v>1.39114724480578</v>
      </c>
      <c r="E26" s="90"/>
    </row>
    <row r="27" ht="26.1" customHeight="1" spans="1:5">
      <c r="A27" s="79" t="s">
        <v>191</v>
      </c>
      <c r="B27" s="294">
        <v>14</v>
      </c>
      <c r="C27" s="62">
        <v>52</v>
      </c>
      <c r="D27" s="239">
        <f t="shared" si="0"/>
        <v>0.269230769230769</v>
      </c>
      <c r="E27" s="90"/>
    </row>
    <row r="28" ht="26.1" customHeight="1" spans="1:5">
      <c r="A28" s="79" t="s">
        <v>192</v>
      </c>
      <c r="B28" s="294">
        <v>13729</v>
      </c>
      <c r="C28" s="294">
        <v>13454</v>
      </c>
      <c r="D28" s="239">
        <f t="shared" si="0"/>
        <v>1.02044001783856</v>
      </c>
      <c r="E28" s="90"/>
    </row>
    <row r="29" ht="26.1" customHeight="1" spans="1:5">
      <c r="A29" s="161" t="s">
        <v>193</v>
      </c>
      <c r="B29" s="69">
        <v>0</v>
      </c>
      <c r="C29" s="69">
        <v>0</v>
      </c>
      <c r="D29" s="239"/>
      <c r="E29" s="90"/>
    </row>
    <row r="30" ht="20.1" customHeight="1" spans="1:5">
      <c r="A30" s="295"/>
      <c r="B30" s="54"/>
      <c r="C30" s="54"/>
      <c r="D30" s="54"/>
      <c r="E30" s="90"/>
    </row>
    <row r="31" ht="20.1" customHeight="1" spans="1:4">
      <c r="A31" s="104"/>
      <c r="B31" s="104"/>
      <c r="C31" s="104"/>
      <c r="D31" s="104"/>
    </row>
    <row r="32" ht="20.1" customHeight="1" spans="1:4">
      <c r="A32" s="295"/>
      <c r="B32" s="295"/>
      <c r="C32" s="295"/>
      <c r="D32" s="295"/>
    </row>
    <row r="33" ht="30.95" customHeight="1"/>
    <row r="34" ht="30.95" customHeight="1" spans="5:5">
      <c r="E34" s="30"/>
    </row>
    <row r="35" ht="30.95" customHeight="1" spans="1:4">
      <c r="A35" s="185"/>
      <c r="B35" s="185"/>
      <c r="C35" s="185"/>
      <c r="D35" s="185"/>
    </row>
    <row r="36" ht="30.95" customHeight="1" spans="1:4">
      <c r="A36" s="185"/>
      <c r="B36" s="185"/>
      <c r="C36" s="185"/>
      <c r="D36" s="185"/>
    </row>
    <row r="37" ht="30.95" customHeight="1" spans="1:4">
      <c r="A37" s="185"/>
      <c r="B37" s="185"/>
      <c r="C37" s="185"/>
      <c r="D37" s="185"/>
    </row>
    <row r="38" ht="30.95" customHeight="1" spans="1:4">
      <c r="A38" s="185"/>
      <c r="B38" s="185"/>
      <c r="C38" s="185"/>
      <c r="D38" s="185"/>
    </row>
    <row r="39" ht="30.95" customHeight="1" spans="1:4">
      <c r="A39" s="185"/>
      <c r="B39" s="185"/>
      <c r="C39" s="185"/>
      <c r="D39" s="185"/>
    </row>
    <row r="40" ht="30.95" customHeight="1" spans="1:4">
      <c r="A40" s="185"/>
      <c r="B40" s="185"/>
      <c r="C40" s="185"/>
      <c r="D40" s="185"/>
    </row>
  </sheetData>
  <mergeCells count="10">
    <mergeCell ref="A1:D1"/>
    <mergeCell ref="A30:D30"/>
    <mergeCell ref="A31:D31"/>
    <mergeCell ref="A32:D32"/>
    <mergeCell ref="A35:D35"/>
    <mergeCell ref="A36:D36"/>
    <mergeCell ref="A37:D37"/>
    <mergeCell ref="A38:D38"/>
    <mergeCell ref="A39:D39"/>
    <mergeCell ref="A40:D40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2"/>
  <sheetViews>
    <sheetView workbookViewId="0">
      <selection activeCell="F12" sqref="F12"/>
    </sheetView>
  </sheetViews>
  <sheetFormatPr defaultColWidth="9.33333333333333" defaultRowHeight="26.1" customHeight="1" outlineLevelCol="3"/>
  <cols>
    <col min="1" max="1" width="77" style="52" customWidth="1"/>
    <col min="2" max="2" width="32.1666666666667" style="182" customWidth="1"/>
  </cols>
  <sheetData>
    <row r="1" ht="50.1" customHeight="1" spans="1:2">
      <c r="A1" s="277" t="s">
        <v>32</v>
      </c>
      <c r="B1" s="278"/>
    </row>
    <row r="2" ht="14.1" customHeight="1" spans="1:2">
      <c r="A2" s="279"/>
      <c r="B2" s="280" t="s">
        <v>33</v>
      </c>
    </row>
    <row r="3" ht="15.95" customHeight="1" spans="1:2">
      <c r="A3" s="279"/>
      <c r="B3" s="281" t="s">
        <v>99</v>
      </c>
    </row>
    <row r="4" s="34" customFormat="1" customHeight="1" spans="1:2">
      <c r="A4" s="282" t="s">
        <v>119</v>
      </c>
      <c r="B4" s="283" t="s">
        <v>196</v>
      </c>
    </row>
    <row r="5" customHeight="1" spans="1:2">
      <c r="A5" s="284" t="s">
        <v>197</v>
      </c>
      <c r="B5" s="285">
        <v>710658</v>
      </c>
    </row>
    <row r="6" customHeight="1" spans="1:2">
      <c r="A6" s="286" t="s">
        <v>198</v>
      </c>
      <c r="B6" s="285">
        <v>49031</v>
      </c>
    </row>
    <row r="7" s="34" customFormat="1" customHeight="1" spans="1:4">
      <c r="A7" s="286" t="s">
        <v>199</v>
      </c>
      <c r="B7" s="285">
        <v>1154</v>
      </c>
      <c r="D7"/>
    </row>
    <row r="8" customHeight="1" spans="1:2">
      <c r="A8" s="287" t="s">
        <v>200</v>
      </c>
      <c r="B8" s="288">
        <v>448</v>
      </c>
    </row>
    <row r="9" customHeight="1" spans="1:2">
      <c r="A9" s="287" t="s">
        <v>201</v>
      </c>
      <c r="B9" s="288">
        <v>122</v>
      </c>
    </row>
    <row r="10" customHeight="1" spans="1:2">
      <c r="A10" s="287" t="s">
        <v>202</v>
      </c>
      <c r="B10" s="288">
        <v>6</v>
      </c>
    </row>
    <row r="11" customHeight="1" spans="1:2">
      <c r="A11" s="287" t="s">
        <v>203</v>
      </c>
      <c r="B11" s="288">
        <v>279</v>
      </c>
    </row>
    <row r="12" customHeight="1" spans="1:2">
      <c r="A12" s="287" t="s">
        <v>204</v>
      </c>
      <c r="B12" s="288">
        <v>10</v>
      </c>
    </row>
    <row r="13" customHeight="1" spans="1:2">
      <c r="A13" s="286" t="s">
        <v>205</v>
      </c>
      <c r="B13" s="285">
        <v>90</v>
      </c>
    </row>
    <row r="14" customHeight="1" spans="1:2">
      <c r="A14" s="287" t="s">
        <v>206</v>
      </c>
      <c r="B14" s="288">
        <v>15</v>
      </c>
    </row>
    <row r="15" customHeight="1" spans="1:2">
      <c r="A15" s="287" t="s">
        <v>207</v>
      </c>
      <c r="B15" s="288">
        <v>20</v>
      </c>
    </row>
    <row r="16" customHeight="1" spans="1:2">
      <c r="A16" s="287" t="s">
        <v>208</v>
      </c>
      <c r="B16" s="288"/>
    </row>
    <row r="17" customHeight="1" spans="1:2">
      <c r="A17" s="287" t="s">
        <v>209</v>
      </c>
      <c r="B17" s="288"/>
    </row>
    <row r="18" customHeight="1" spans="1:2">
      <c r="A18" s="287" t="s">
        <v>210</v>
      </c>
      <c r="B18" s="288">
        <v>164</v>
      </c>
    </row>
    <row r="19" customHeight="1" spans="1:2">
      <c r="A19" s="286" t="s">
        <v>211</v>
      </c>
      <c r="B19" s="285">
        <v>862</v>
      </c>
    </row>
    <row r="20" customHeight="1" spans="1:2">
      <c r="A20" s="287" t="s">
        <v>200</v>
      </c>
      <c r="B20" s="288">
        <v>552</v>
      </c>
    </row>
    <row r="21" customHeight="1" spans="1:2">
      <c r="A21" s="287" t="s">
        <v>201</v>
      </c>
      <c r="B21" s="288">
        <v>113</v>
      </c>
    </row>
    <row r="22" customHeight="1" spans="1:2">
      <c r="A22" s="287" t="s">
        <v>202</v>
      </c>
      <c r="B22" s="288"/>
    </row>
    <row r="23" customHeight="1" spans="1:2">
      <c r="A23" s="287" t="s">
        <v>212</v>
      </c>
      <c r="B23" s="288">
        <v>62</v>
      </c>
    </row>
    <row r="24" customHeight="1" spans="1:2">
      <c r="A24" s="287" t="s">
        <v>213</v>
      </c>
      <c r="B24" s="288"/>
    </row>
    <row r="25" customHeight="1" spans="1:2">
      <c r="A25" s="287" t="s">
        <v>214</v>
      </c>
      <c r="B25" s="288"/>
    </row>
    <row r="26" customHeight="1" spans="1:2">
      <c r="A26" s="287" t="s">
        <v>209</v>
      </c>
      <c r="B26" s="288"/>
    </row>
    <row r="27" customHeight="1" spans="1:2">
      <c r="A27" s="287" t="s">
        <v>215</v>
      </c>
      <c r="B27" s="288">
        <v>135</v>
      </c>
    </row>
    <row r="28" customHeight="1" spans="1:2">
      <c r="A28" s="286" t="s">
        <v>216</v>
      </c>
      <c r="B28" s="285">
        <v>29299</v>
      </c>
    </row>
    <row r="29" customHeight="1" spans="1:2">
      <c r="A29" s="287" t="s">
        <v>200</v>
      </c>
      <c r="B29" s="288">
        <v>21608</v>
      </c>
    </row>
    <row r="30" customHeight="1" spans="1:2">
      <c r="A30" s="287" t="s">
        <v>201</v>
      </c>
      <c r="B30" s="288">
        <v>710</v>
      </c>
    </row>
    <row r="31" customHeight="1" spans="1:2">
      <c r="A31" s="287" t="s">
        <v>202</v>
      </c>
      <c r="B31" s="288"/>
    </row>
    <row r="32" customHeight="1" spans="1:2">
      <c r="A32" s="287" t="s">
        <v>217</v>
      </c>
      <c r="B32" s="288"/>
    </row>
    <row r="33" customHeight="1" spans="1:2">
      <c r="A33" s="286" t="s">
        <v>218</v>
      </c>
      <c r="B33" s="285"/>
    </row>
    <row r="34" customHeight="1" spans="1:2">
      <c r="A34" s="287" t="s">
        <v>219</v>
      </c>
      <c r="B34" s="288"/>
    </row>
    <row r="35" customHeight="1" spans="1:2">
      <c r="A35" s="287" t="s">
        <v>220</v>
      </c>
      <c r="B35" s="288"/>
    </row>
    <row r="36" customHeight="1" spans="1:2">
      <c r="A36" s="287" t="s">
        <v>209</v>
      </c>
      <c r="B36" s="288"/>
    </row>
    <row r="37" customHeight="1" spans="1:2">
      <c r="A37" s="287" t="s">
        <v>221</v>
      </c>
      <c r="B37" s="288">
        <v>6981</v>
      </c>
    </row>
    <row r="38" customHeight="1" spans="1:2">
      <c r="A38" s="287" t="s">
        <v>222</v>
      </c>
      <c r="B38" s="288">
        <v>1677</v>
      </c>
    </row>
    <row r="39" customHeight="1" spans="1:2">
      <c r="A39" s="287" t="s">
        <v>200</v>
      </c>
      <c r="B39" s="288">
        <v>997</v>
      </c>
    </row>
    <row r="40" customHeight="1" spans="1:2">
      <c r="A40" s="286" t="s">
        <v>201</v>
      </c>
      <c r="B40" s="285">
        <v>74</v>
      </c>
    </row>
    <row r="41" customHeight="1" spans="1:2">
      <c r="A41" s="287" t="s">
        <v>202</v>
      </c>
      <c r="B41" s="288"/>
    </row>
    <row r="42" customHeight="1" spans="1:2">
      <c r="A42" s="287" t="s">
        <v>223</v>
      </c>
      <c r="B42" s="288"/>
    </row>
    <row r="43" customHeight="1" spans="1:2">
      <c r="A43" s="287" t="s">
        <v>224</v>
      </c>
      <c r="B43" s="288"/>
    </row>
    <row r="44" customHeight="1" spans="1:2">
      <c r="A44" s="287" t="s">
        <v>225</v>
      </c>
      <c r="B44" s="288"/>
    </row>
    <row r="45" customHeight="1" spans="1:2">
      <c r="A45" s="287" t="s">
        <v>226</v>
      </c>
      <c r="B45" s="288"/>
    </row>
    <row r="46" customHeight="1" spans="1:2">
      <c r="A46" s="287" t="s">
        <v>227</v>
      </c>
      <c r="B46" s="288"/>
    </row>
    <row r="47" customHeight="1" spans="1:2">
      <c r="A47" s="287" t="s">
        <v>209</v>
      </c>
      <c r="B47" s="288"/>
    </row>
    <row r="48" customHeight="1" spans="1:2">
      <c r="A48" s="287" t="s">
        <v>228</v>
      </c>
      <c r="B48" s="288">
        <v>606</v>
      </c>
    </row>
    <row r="49" customHeight="1" spans="1:2">
      <c r="A49" s="286" t="s">
        <v>229</v>
      </c>
      <c r="B49" s="285">
        <v>449</v>
      </c>
    </row>
    <row r="50" customHeight="1" spans="1:2">
      <c r="A50" s="287" t="s">
        <v>200</v>
      </c>
      <c r="B50" s="288">
        <v>226</v>
      </c>
    </row>
    <row r="51" customHeight="1" spans="1:2">
      <c r="A51" s="287" t="s">
        <v>201</v>
      </c>
      <c r="B51" s="288">
        <v>31</v>
      </c>
    </row>
    <row r="52" customHeight="1" spans="1:2">
      <c r="A52" s="287" t="s">
        <v>202</v>
      </c>
      <c r="B52" s="288"/>
    </row>
    <row r="53" customHeight="1" spans="1:2">
      <c r="A53" s="286" t="s">
        <v>230</v>
      </c>
      <c r="B53" s="285"/>
    </row>
    <row r="54" customHeight="1" spans="1:2">
      <c r="A54" s="287" t="s">
        <v>231</v>
      </c>
      <c r="B54" s="288"/>
    </row>
    <row r="55" customHeight="1" spans="1:2">
      <c r="A55" s="287" t="s">
        <v>232</v>
      </c>
      <c r="B55" s="288"/>
    </row>
    <row r="56" customHeight="1" spans="1:2">
      <c r="A56" s="287" t="s">
        <v>233</v>
      </c>
      <c r="B56" s="288">
        <v>10</v>
      </c>
    </row>
    <row r="57" customHeight="1" spans="1:2">
      <c r="A57" s="287" t="s">
        <v>234</v>
      </c>
      <c r="B57" s="288">
        <v>10</v>
      </c>
    </row>
    <row r="58" customHeight="1" spans="1:2">
      <c r="A58" s="286" t="s">
        <v>209</v>
      </c>
      <c r="B58" s="285"/>
    </row>
    <row r="59" customHeight="1" spans="1:2">
      <c r="A59" s="287" t="s">
        <v>235</v>
      </c>
      <c r="B59" s="288">
        <v>172</v>
      </c>
    </row>
    <row r="60" customHeight="1" spans="1:2">
      <c r="A60" s="287" t="s">
        <v>236</v>
      </c>
      <c r="B60" s="288">
        <v>2046</v>
      </c>
    </row>
    <row r="61" customHeight="1" spans="1:2">
      <c r="A61" s="287" t="s">
        <v>200</v>
      </c>
      <c r="B61" s="288">
        <v>991</v>
      </c>
    </row>
    <row r="62" customHeight="1" spans="1:2">
      <c r="A62" s="287" t="s">
        <v>201</v>
      </c>
      <c r="B62" s="288">
        <v>578</v>
      </c>
    </row>
    <row r="63" customHeight="1" spans="1:2">
      <c r="A63" s="286" t="s">
        <v>202</v>
      </c>
      <c r="B63" s="285"/>
    </row>
    <row r="64" customHeight="1" spans="1:2">
      <c r="A64" s="287" t="s">
        <v>237</v>
      </c>
      <c r="B64" s="288">
        <v>5</v>
      </c>
    </row>
    <row r="65" customHeight="1" spans="1:2">
      <c r="A65" s="287" t="s">
        <v>238</v>
      </c>
      <c r="B65" s="288"/>
    </row>
    <row r="66" customHeight="1" spans="1:2">
      <c r="A66" s="287" t="s">
        <v>239</v>
      </c>
      <c r="B66" s="288"/>
    </row>
    <row r="67" customHeight="1" spans="1:2">
      <c r="A67" s="287" t="s">
        <v>240</v>
      </c>
      <c r="B67" s="288">
        <v>206</v>
      </c>
    </row>
    <row r="68" customHeight="1" spans="1:2">
      <c r="A68" s="287" t="s">
        <v>241</v>
      </c>
      <c r="B68" s="288"/>
    </row>
    <row r="69" customHeight="1" spans="1:2">
      <c r="A69" s="286" t="s">
        <v>209</v>
      </c>
      <c r="B69" s="285"/>
    </row>
    <row r="70" customHeight="1" spans="1:2">
      <c r="A70" s="287" t="s">
        <v>242</v>
      </c>
      <c r="B70" s="288">
        <v>266</v>
      </c>
    </row>
    <row r="71" customHeight="1" spans="1:2">
      <c r="A71" s="286" t="s">
        <v>243</v>
      </c>
      <c r="B71" s="285">
        <v>502</v>
      </c>
    </row>
    <row r="72" customHeight="1" spans="1:2">
      <c r="A72" s="287" t="s">
        <v>200</v>
      </c>
      <c r="B72" s="288"/>
    </row>
    <row r="73" customHeight="1" spans="1:2">
      <c r="A73" s="286" t="s">
        <v>201</v>
      </c>
      <c r="B73" s="285"/>
    </row>
    <row r="74" customHeight="1" spans="1:2">
      <c r="A74" s="287" t="s">
        <v>202</v>
      </c>
      <c r="B74" s="288"/>
    </row>
    <row r="75" customHeight="1" spans="1:2">
      <c r="A75" s="287" t="s">
        <v>240</v>
      </c>
      <c r="B75" s="288"/>
    </row>
    <row r="76" customHeight="1" spans="1:2">
      <c r="A76" s="287" t="s">
        <v>244</v>
      </c>
      <c r="B76" s="288"/>
    </row>
    <row r="77" customHeight="1" spans="1:2">
      <c r="A77" s="286" t="s">
        <v>209</v>
      </c>
      <c r="B77" s="285"/>
    </row>
    <row r="78" customHeight="1" spans="1:2">
      <c r="A78" s="287" t="s">
        <v>245</v>
      </c>
      <c r="B78" s="288">
        <v>502</v>
      </c>
    </row>
    <row r="79" customHeight="1" spans="1:2">
      <c r="A79" s="287" t="s">
        <v>246</v>
      </c>
      <c r="B79" s="288">
        <v>487</v>
      </c>
    </row>
    <row r="80" customHeight="1" spans="1:2">
      <c r="A80" s="287" t="s">
        <v>200</v>
      </c>
      <c r="B80" s="288">
        <v>382</v>
      </c>
    </row>
    <row r="81" customHeight="1" spans="1:2">
      <c r="A81" s="286" t="s">
        <v>201</v>
      </c>
      <c r="B81" s="285"/>
    </row>
    <row r="82" customHeight="1" spans="1:2">
      <c r="A82" s="287" t="s">
        <v>202</v>
      </c>
      <c r="B82" s="288"/>
    </row>
    <row r="83" customHeight="1" spans="1:2">
      <c r="A83" s="287" t="s">
        <v>247</v>
      </c>
      <c r="B83" s="288">
        <v>3</v>
      </c>
    </row>
    <row r="84" customHeight="1" spans="1:2">
      <c r="A84" s="287" t="s">
        <v>248</v>
      </c>
      <c r="B84" s="288"/>
    </row>
    <row r="85" customHeight="1" spans="1:2">
      <c r="A85" s="287" t="s">
        <v>240</v>
      </c>
      <c r="B85" s="288"/>
    </row>
    <row r="86" customHeight="1" spans="1:2">
      <c r="A86" s="286" t="s">
        <v>209</v>
      </c>
      <c r="B86" s="285"/>
    </row>
    <row r="87" customHeight="1" spans="1:2">
      <c r="A87" s="287" t="s">
        <v>249</v>
      </c>
      <c r="B87" s="288">
        <v>102</v>
      </c>
    </row>
    <row r="88" customHeight="1" spans="1:2">
      <c r="A88" s="287" t="s">
        <v>250</v>
      </c>
      <c r="B88" s="288">
        <v>0</v>
      </c>
    </row>
    <row r="89" customHeight="1" spans="1:2">
      <c r="A89" s="287" t="s">
        <v>200</v>
      </c>
      <c r="B89" s="288"/>
    </row>
    <row r="90" customHeight="1" spans="1:2">
      <c r="A90" s="286" t="s">
        <v>201</v>
      </c>
      <c r="B90" s="285"/>
    </row>
    <row r="91" customHeight="1" spans="1:2">
      <c r="A91" s="287" t="s">
        <v>202</v>
      </c>
      <c r="B91" s="288"/>
    </row>
    <row r="92" customHeight="1" spans="1:2">
      <c r="A92" s="287" t="s">
        <v>251</v>
      </c>
      <c r="B92" s="288"/>
    </row>
    <row r="93" customHeight="1" spans="1:2">
      <c r="A93" s="287" t="s">
        <v>252</v>
      </c>
      <c r="B93" s="288"/>
    </row>
    <row r="94" customHeight="1" spans="1:2">
      <c r="A94" s="286" t="s">
        <v>240</v>
      </c>
      <c r="B94" s="285"/>
    </row>
    <row r="95" customHeight="1" spans="1:2">
      <c r="A95" s="287" t="s">
        <v>253</v>
      </c>
      <c r="B95" s="288"/>
    </row>
    <row r="96" customHeight="1" spans="1:2">
      <c r="A96" s="287" t="s">
        <v>254</v>
      </c>
      <c r="B96" s="288"/>
    </row>
    <row r="97" customHeight="1" spans="1:2">
      <c r="A97" s="287" t="s">
        <v>255</v>
      </c>
      <c r="B97" s="288"/>
    </row>
    <row r="98" customHeight="1" spans="1:2">
      <c r="A98" s="287" t="s">
        <v>256</v>
      </c>
      <c r="B98" s="288"/>
    </row>
    <row r="99" customHeight="1" spans="1:2">
      <c r="A99" s="286" t="s">
        <v>209</v>
      </c>
      <c r="B99" s="285"/>
    </row>
    <row r="100" customHeight="1" spans="1:2">
      <c r="A100" s="287" t="s">
        <v>257</v>
      </c>
      <c r="B100" s="288"/>
    </row>
    <row r="101" customHeight="1" spans="1:2">
      <c r="A101" s="287" t="s">
        <v>258</v>
      </c>
      <c r="B101" s="288">
        <v>2498</v>
      </c>
    </row>
    <row r="102" customHeight="1" spans="1:2">
      <c r="A102" s="287" t="s">
        <v>200</v>
      </c>
      <c r="B102" s="288">
        <v>1332</v>
      </c>
    </row>
    <row r="103" customHeight="1" spans="1:2">
      <c r="A103" s="287" t="s">
        <v>201</v>
      </c>
      <c r="B103" s="288">
        <v>321</v>
      </c>
    </row>
    <row r="104" customHeight="1" spans="1:2">
      <c r="A104" s="286" t="s">
        <v>202</v>
      </c>
      <c r="B104" s="285"/>
    </row>
    <row r="105" customHeight="1" spans="1:2">
      <c r="A105" s="287" t="s">
        <v>259</v>
      </c>
      <c r="B105" s="288"/>
    </row>
    <row r="106" customHeight="1" spans="1:2">
      <c r="A106" s="287" t="s">
        <v>260</v>
      </c>
      <c r="B106" s="288"/>
    </row>
    <row r="107" customHeight="1" spans="1:2">
      <c r="A107" s="287" t="s">
        <v>261</v>
      </c>
      <c r="B107" s="288"/>
    </row>
    <row r="108" customHeight="1" spans="1:2">
      <c r="A108" s="286" t="s">
        <v>209</v>
      </c>
      <c r="B108" s="285"/>
    </row>
    <row r="109" customHeight="1" spans="1:2">
      <c r="A109" s="287" t="s">
        <v>262</v>
      </c>
      <c r="B109" s="288">
        <v>845</v>
      </c>
    </row>
    <row r="110" customHeight="1" spans="1:2">
      <c r="A110" s="287" t="s">
        <v>263</v>
      </c>
      <c r="B110" s="288">
        <v>1092</v>
      </c>
    </row>
    <row r="111" customHeight="1" spans="1:2">
      <c r="A111" s="287" t="s">
        <v>200</v>
      </c>
      <c r="B111" s="288">
        <v>740</v>
      </c>
    </row>
    <row r="112" customHeight="1" spans="1:2">
      <c r="A112" s="286" t="s">
        <v>201</v>
      </c>
      <c r="B112" s="285"/>
    </row>
    <row r="113" customHeight="1" spans="1:2">
      <c r="A113" s="287" t="s">
        <v>202</v>
      </c>
      <c r="B113" s="288"/>
    </row>
    <row r="114" customHeight="1" spans="1:2">
      <c r="A114" s="287" t="s">
        <v>264</v>
      </c>
      <c r="B114" s="288"/>
    </row>
    <row r="115" customHeight="1" spans="1:2">
      <c r="A115" s="287" t="s">
        <v>265</v>
      </c>
      <c r="B115" s="288"/>
    </row>
    <row r="116" customHeight="1" spans="1:2">
      <c r="A116" s="287" t="s">
        <v>266</v>
      </c>
      <c r="B116" s="288"/>
    </row>
    <row r="117" customHeight="1" spans="1:2">
      <c r="A117" s="287" t="s">
        <v>267</v>
      </c>
      <c r="B117" s="288"/>
    </row>
    <row r="118" customHeight="1" spans="1:2">
      <c r="A118" s="287" t="s">
        <v>268</v>
      </c>
      <c r="B118" s="288">
        <v>90</v>
      </c>
    </row>
    <row r="119" customHeight="1" spans="1:2">
      <c r="A119" s="287" t="s">
        <v>209</v>
      </c>
      <c r="B119" s="288">
        <v>230</v>
      </c>
    </row>
    <row r="120" customHeight="1" spans="1:2">
      <c r="A120" s="286" t="s">
        <v>269</v>
      </c>
      <c r="B120" s="285">
        <v>32</v>
      </c>
    </row>
    <row r="121" customHeight="1" spans="1:2">
      <c r="A121" s="287" t="s">
        <v>270</v>
      </c>
      <c r="B121" s="288">
        <v>24</v>
      </c>
    </row>
    <row r="122" customHeight="1" spans="1:2">
      <c r="A122" s="286" t="s">
        <v>200</v>
      </c>
      <c r="B122" s="285"/>
    </row>
    <row r="123" customHeight="1" spans="1:2">
      <c r="A123" s="286" t="s">
        <v>201</v>
      </c>
      <c r="B123" s="285"/>
    </row>
    <row r="124" customHeight="1" spans="1:2">
      <c r="A124" s="287" t="s">
        <v>202</v>
      </c>
      <c r="B124" s="288"/>
    </row>
    <row r="125" customHeight="1" spans="1:2">
      <c r="A125" s="287" t="s">
        <v>271</v>
      </c>
      <c r="B125" s="288"/>
    </row>
    <row r="126" customHeight="1" spans="1:2">
      <c r="A126" s="286" t="s">
        <v>272</v>
      </c>
      <c r="B126" s="285"/>
    </row>
    <row r="127" customHeight="1" spans="1:2">
      <c r="A127" s="287" t="s">
        <v>273</v>
      </c>
      <c r="B127" s="288"/>
    </row>
    <row r="128" customHeight="1" spans="1:2">
      <c r="A128" s="286" t="s">
        <v>274</v>
      </c>
      <c r="B128" s="285"/>
    </row>
    <row r="129" customHeight="1" spans="1:2">
      <c r="A129" s="286" t="s">
        <v>275</v>
      </c>
      <c r="B129" s="285"/>
    </row>
    <row r="130" customHeight="1" spans="1:2">
      <c r="A130" s="287" t="s">
        <v>276</v>
      </c>
      <c r="B130" s="288"/>
    </row>
    <row r="131" customHeight="1" spans="1:2">
      <c r="A131" s="286" t="s">
        <v>209</v>
      </c>
      <c r="B131" s="285"/>
    </row>
    <row r="132" customHeight="1" spans="1:2">
      <c r="A132" s="287" t="s">
        <v>277</v>
      </c>
      <c r="B132" s="288">
        <v>24</v>
      </c>
    </row>
    <row r="133" customHeight="1" spans="1:2">
      <c r="A133" s="287" t="s">
        <v>278</v>
      </c>
      <c r="B133" s="288">
        <v>0</v>
      </c>
    </row>
    <row r="134" customHeight="1" spans="1:2">
      <c r="A134" s="287" t="s">
        <v>200</v>
      </c>
      <c r="B134" s="288"/>
    </row>
    <row r="135" customHeight="1" spans="1:2">
      <c r="A135" s="287" t="s">
        <v>201</v>
      </c>
      <c r="B135" s="288"/>
    </row>
    <row r="136" customHeight="1" spans="1:2">
      <c r="A136" s="287" t="s">
        <v>202</v>
      </c>
      <c r="B136" s="288"/>
    </row>
    <row r="137" customHeight="1" spans="1:2">
      <c r="A137" s="286" t="s">
        <v>279</v>
      </c>
      <c r="B137" s="285"/>
    </row>
    <row r="138" customHeight="1" spans="1:2">
      <c r="A138" s="287" t="s">
        <v>209</v>
      </c>
      <c r="B138" s="288"/>
    </row>
    <row r="139" customHeight="1" spans="1:2">
      <c r="A139" s="287" t="s">
        <v>280</v>
      </c>
      <c r="B139" s="288"/>
    </row>
    <row r="140" customHeight="1" spans="1:2">
      <c r="A140" s="286" t="s">
        <v>281</v>
      </c>
      <c r="B140" s="285">
        <v>2</v>
      </c>
    </row>
    <row r="141" customHeight="1" spans="1:2">
      <c r="A141" s="287" t="s">
        <v>200</v>
      </c>
      <c r="B141" s="288"/>
    </row>
    <row r="142" customHeight="1" spans="1:2">
      <c r="A142" s="287" t="s">
        <v>201</v>
      </c>
      <c r="B142" s="288"/>
    </row>
    <row r="143" customHeight="1" spans="1:2">
      <c r="A143" s="287" t="s">
        <v>202</v>
      </c>
      <c r="B143" s="288"/>
    </row>
    <row r="144" customHeight="1" spans="1:2">
      <c r="A144" s="286" t="s">
        <v>282</v>
      </c>
      <c r="B144" s="285"/>
    </row>
    <row r="145" customHeight="1" spans="1:2">
      <c r="A145" s="287" t="s">
        <v>283</v>
      </c>
      <c r="B145" s="288">
        <v>2</v>
      </c>
    </row>
    <row r="146" customHeight="1" spans="1:2">
      <c r="A146" s="287" t="s">
        <v>209</v>
      </c>
      <c r="B146" s="288"/>
    </row>
    <row r="147" customHeight="1" spans="1:2">
      <c r="A147" s="287" t="s">
        <v>284</v>
      </c>
      <c r="B147" s="288"/>
    </row>
    <row r="148" customHeight="1" spans="1:2">
      <c r="A148" s="287" t="s">
        <v>285</v>
      </c>
      <c r="B148" s="288">
        <v>291</v>
      </c>
    </row>
    <row r="149" customHeight="1" spans="1:2">
      <c r="A149" s="286" t="s">
        <v>200</v>
      </c>
      <c r="B149" s="285">
        <v>169</v>
      </c>
    </row>
    <row r="150" customHeight="1" spans="1:2">
      <c r="A150" s="287" t="s">
        <v>201</v>
      </c>
      <c r="B150" s="288"/>
    </row>
    <row r="151" customHeight="1" spans="1:2">
      <c r="A151" s="286" t="s">
        <v>202</v>
      </c>
      <c r="B151" s="285"/>
    </row>
    <row r="152" customHeight="1" spans="1:2">
      <c r="A152" s="287" t="s">
        <v>286</v>
      </c>
      <c r="B152" s="288">
        <v>2</v>
      </c>
    </row>
    <row r="153" customHeight="1" spans="1:2">
      <c r="A153" s="286" t="s">
        <v>287</v>
      </c>
      <c r="B153" s="285">
        <v>120</v>
      </c>
    </row>
    <row r="154" customHeight="1" spans="1:2">
      <c r="A154" s="286" t="s">
        <v>288</v>
      </c>
      <c r="B154" s="285">
        <v>87</v>
      </c>
    </row>
    <row r="155" customHeight="1" spans="1:2">
      <c r="A155" s="287" t="s">
        <v>200</v>
      </c>
      <c r="B155" s="288">
        <v>57</v>
      </c>
    </row>
    <row r="156" customHeight="1" spans="1:2">
      <c r="A156" s="287" t="s">
        <v>201</v>
      </c>
      <c r="B156" s="288">
        <v>30</v>
      </c>
    </row>
    <row r="157" customHeight="1" spans="1:2">
      <c r="A157" s="287" t="s">
        <v>202</v>
      </c>
      <c r="B157" s="288"/>
    </row>
    <row r="158" customHeight="1" spans="1:2">
      <c r="A158" s="286" t="s">
        <v>214</v>
      </c>
      <c r="B158" s="285"/>
    </row>
    <row r="159" customHeight="1" spans="1:2">
      <c r="A159" s="287" t="s">
        <v>209</v>
      </c>
      <c r="B159" s="288"/>
    </row>
    <row r="160" customHeight="1" spans="1:2">
      <c r="A160" s="287" t="s">
        <v>289</v>
      </c>
      <c r="B160" s="288"/>
    </row>
    <row r="161" customHeight="1" spans="1:2">
      <c r="A161" s="287" t="s">
        <v>290</v>
      </c>
      <c r="B161" s="288">
        <v>576</v>
      </c>
    </row>
    <row r="162" customHeight="1" spans="1:2">
      <c r="A162" s="287" t="s">
        <v>200</v>
      </c>
      <c r="B162" s="288">
        <v>398</v>
      </c>
    </row>
    <row r="163" customHeight="1" spans="1:2">
      <c r="A163" s="287" t="s">
        <v>201</v>
      </c>
      <c r="B163" s="288">
        <v>137</v>
      </c>
    </row>
    <row r="164" customHeight="1" spans="1:2">
      <c r="A164" s="286" t="s">
        <v>202</v>
      </c>
      <c r="B164" s="285"/>
    </row>
    <row r="165" customHeight="1" spans="1:2">
      <c r="A165" s="287" t="s">
        <v>291</v>
      </c>
      <c r="B165" s="288"/>
    </row>
    <row r="166" customHeight="1" spans="1:2">
      <c r="A166" s="286" t="s">
        <v>209</v>
      </c>
      <c r="B166" s="285"/>
    </row>
    <row r="167" customHeight="1" spans="1:2">
      <c r="A167" s="287" t="s">
        <v>292</v>
      </c>
      <c r="B167" s="288">
        <v>41</v>
      </c>
    </row>
    <row r="168" customHeight="1" spans="1:2">
      <c r="A168" s="287" t="s">
        <v>293</v>
      </c>
      <c r="B168" s="288">
        <v>1351</v>
      </c>
    </row>
    <row r="169" customHeight="1" spans="1:2">
      <c r="A169" s="286" t="s">
        <v>200</v>
      </c>
      <c r="B169" s="285">
        <v>789</v>
      </c>
    </row>
    <row r="170" customHeight="1" spans="1:2">
      <c r="A170" s="287" t="s">
        <v>201</v>
      </c>
      <c r="B170" s="288">
        <v>268</v>
      </c>
    </row>
    <row r="171" customHeight="1" spans="1:2">
      <c r="A171" s="286" t="s">
        <v>202</v>
      </c>
      <c r="B171" s="285"/>
    </row>
    <row r="172" customHeight="1" spans="1:2">
      <c r="A172" s="287" t="s">
        <v>294</v>
      </c>
      <c r="B172" s="288"/>
    </row>
    <row r="173" customHeight="1" spans="1:2">
      <c r="A173" s="287" t="s">
        <v>209</v>
      </c>
      <c r="B173" s="288"/>
    </row>
    <row r="174" customHeight="1" spans="1:2">
      <c r="A174" s="287" t="s">
        <v>295</v>
      </c>
      <c r="B174" s="288">
        <v>294</v>
      </c>
    </row>
    <row r="175" customHeight="1" spans="1:2">
      <c r="A175" s="286" t="s">
        <v>296</v>
      </c>
      <c r="B175" s="285">
        <v>2019</v>
      </c>
    </row>
    <row r="176" customHeight="1" spans="1:2">
      <c r="A176" s="287" t="s">
        <v>200</v>
      </c>
      <c r="B176" s="288">
        <v>595</v>
      </c>
    </row>
    <row r="177" customHeight="1" spans="1:2">
      <c r="A177" s="286" t="s">
        <v>201</v>
      </c>
      <c r="B177" s="285">
        <v>254</v>
      </c>
    </row>
    <row r="178" customHeight="1" spans="1:2">
      <c r="A178" s="287" t="s">
        <v>202</v>
      </c>
      <c r="B178" s="288"/>
    </row>
    <row r="179" customHeight="1" spans="1:2">
      <c r="A179" s="286" t="s">
        <v>297</v>
      </c>
      <c r="B179" s="285">
        <v>10</v>
      </c>
    </row>
    <row r="180" customHeight="1" spans="1:2">
      <c r="A180" s="286" t="s">
        <v>209</v>
      </c>
      <c r="B180" s="285"/>
    </row>
    <row r="181" customHeight="1" spans="1:2">
      <c r="A181" s="287" t="s">
        <v>298</v>
      </c>
      <c r="B181" s="288">
        <v>1160</v>
      </c>
    </row>
    <row r="182" customHeight="1" spans="1:2">
      <c r="A182" s="287" t="s">
        <v>299</v>
      </c>
      <c r="B182" s="288">
        <v>614</v>
      </c>
    </row>
    <row r="183" customHeight="1" spans="1:2">
      <c r="A183" s="287" t="s">
        <v>200</v>
      </c>
      <c r="B183" s="288">
        <v>233</v>
      </c>
    </row>
    <row r="184" customHeight="1" spans="1:2">
      <c r="A184" s="286" t="s">
        <v>201</v>
      </c>
      <c r="B184" s="285"/>
    </row>
    <row r="185" customHeight="1" spans="1:2">
      <c r="A185" s="287" t="s">
        <v>202</v>
      </c>
      <c r="B185" s="288"/>
    </row>
    <row r="186" customHeight="1" spans="1:2">
      <c r="A186" s="286" t="s">
        <v>300</v>
      </c>
      <c r="B186" s="285"/>
    </row>
    <row r="187" customHeight="1" spans="1:2">
      <c r="A187" s="287" t="s">
        <v>209</v>
      </c>
      <c r="B187" s="288"/>
    </row>
    <row r="188" customHeight="1" spans="1:2">
      <c r="A188" s="286" t="s">
        <v>301</v>
      </c>
      <c r="B188" s="285">
        <v>381</v>
      </c>
    </row>
    <row r="189" customHeight="1" spans="1:2">
      <c r="A189" s="287" t="s">
        <v>302</v>
      </c>
      <c r="B189" s="288">
        <v>202</v>
      </c>
    </row>
    <row r="190" customHeight="1" spans="1:2">
      <c r="A190" s="287" t="s">
        <v>200</v>
      </c>
      <c r="B190" s="288">
        <v>141</v>
      </c>
    </row>
    <row r="191" customHeight="1" spans="1:2">
      <c r="A191" s="287" t="s">
        <v>201</v>
      </c>
      <c r="B191" s="288">
        <v>26</v>
      </c>
    </row>
    <row r="192" customHeight="1" spans="1:2">
      <c r="A192" s="287" t="s">
        <v>202</v>
      </c>
      <c r="B192" s="288"/>
    </row>
    <row r="193" customHeight="1" spans="1:2">
      <c r="A193" s="286" t="s">
        <v>303</v>
      </c>
      <c r="B193" s="285">
        <v>13</v>
      </c>
    </row>
    <row r="194" customHeight="1" spans="1:2">
      <c r="A194" s="287" t="s">
        <v>304</v>
      </c>
      <c r="B194" s="288">
        <v>6</v>
      </c>
    </row>
    <row r="195" customHeight="1" spans="1:2">
      <c r="A195" s="286" t="s">
        <v>209</v>
      </c>
      <c r="B195" s="285"/>
    </row>
    <row r="196" customHeight="1" spans="1:2">
      <c r="A196" s="286" t="s">
        <v>305</v>
      </c>
      <c r="B196" s="285">
        <v>16</v>
      </c>
    </row>
    <row r="197" customHeight="1" spans="1:2">
      <c r="A197" s="287" t="s">
        <v>306</v>
      </c>
      <c r="B197" s="288">
        <v>0</v>
      </c>
    </row>
    <row r="198" customHeight="1" spans="1:2">
      <c r="A198" s="287" t="s">
        <v>200</v>
      </c>
      <c r="B198" s="288"/>
    </row>
    <row r="199" customHeight="1" spans="1:2">
      <c r="A199" s="287" t="s">
        <v>201</v>
      </c>
      <c r="B199" s="288"/>
    </row>
    <row r="200" customHeight="1" spans="1:2">
      <c r="A200" s="287" t="s">
        <v>202</v>
      </c>
      <c r="B200" s="288"/>
    </row>
    <row r="201" customHeight="1" spans="1:2">
      <c r="A201" s="287" t="s">
        <v>209</v>
      </c>
      <c r="B201" s="288"/>
    </row>
    <row r="202" customHeight="1" spans="1:2">
      <c r="A202" s="287" t="s">
        <v>307</v>
      </c>
      <c r="B202" s="288"/>
    </row>
    <row r="203" customHeight="1" spans="1:2">
      <c r="A203" s="287" t="s">
        <v>308</v>
      </c>
      <c r="B203" s="288">
        <v>48</v>
      </c>
    </row>
    <row r="204" customHeight="1" spans="1:2">
      <c r="A204" s="287" t="s">
        <v>200</v>
      </c>
      <c r="B204" s="288"/>
    </row>
    <row r="205" customHeight="1" spans="1:2">
      <c r="A205" s="287" t="s">
        <v>201</v>
      </c>
      <c r="B205" s="288">
        <v>48</v>
      </c>
    </row>
    <row r="206" customHeight="1" spans="1:2">
      <c r="A206" s="286" t="s">
        <v>202</v>
      </c>
      <c r="B206" s="285"/>
    </row>
    <row r="207" customHeight="1" spans="1:2">
      <c r="A207" s="287" t="s">
        <v>209</v>
      </c>
      <c r="B207" s="288"/>
    </row>
    <row r="208" customHeight="1" spans="1:2">
      <c r="A208" s="287" t="s">
        <v>309</v>
      </c>
      <c r="B208" s="288"/>
    </row>
    <row r="209" customHeight="1" spans="1:2">
      <c r="A209" s="287" t="s">
        <v>310</v>
      </c>
      <c r="B209" s="288">
        <v>0</v>
      </c>
    </row>
    <row r="210" customHeight="1" spans="1:2">
      <c r="A210" s="286" t="s">
        <v>200</v>
      </c>
      <c r="B210" s="285"/>
    </row>
    <row r="211" customHeight="1" spans="1:2">
      <c r="A211" s="287" t="s">
        <v>201</v>
      </c>
      <c r="B211" s="288"/>
    </row>
    <row r="212" customHeight="1" spans="1:2">
      <c r="A212" s="287" t="s">
        <v>202</v>
      </c>
      <c r="B212" s="288"/>
    </row>
    <row r="213" customHeight="1" spans="1:2">
      <c r="A213" s="287" t="s">
        <v>311</v>
      </c>
      <c r="B213" s="288"/>
    </row>
    <row r="214" customHeight="1" spans="1:2">
      <c r="A214" s="287" t="s">
        <v>209</v>
      </c>
      <c r="B214" s="288"/>
    </row>
    <row r="215" customHeight="1" spans="1:2">
      <c r="A215" s="287" t="s">
        <v>312</v>
      </c>
      <c r="B215" s="288"/>
    </row>
    <row r="216" customHeight="1" spans="1:2">
      <c r="A216" s="289" t="s">
        <v>313</v>
      </c>
      <c r="B216" s="285">
        <v>3434</v>
      </c>
    </row>
    <row r="217" customHeight="1" spans="1:2">
      <c r="A217" s="290" t="s">
        <v>200</v>
      </c>
      <c r="B217" s="288">
        <v>2415</v>
      </c>
    </row>
    <row r="218" customHeight="1" spans="1:2">
      <c r="A218" s="290" t="s">
        <v>201</v>
      </c>
      <c r="B218" s="288">
        <v>10</v>
      </c>
    </row>
    <row r="219" customHeight="1" spans="1:2">
      <c r="A219" s="289" t="s">
        <v>202</v>
      </c>
      <c r="B219" s="285"/>
    </row>
    <row r="220" customHeight="1" spans="1:2">
      <c r="A220" s="290" t="s">
        <v>314</v>
      </c>
      <c r="B220" s="288">
        <v>10</v>
      </c>
    </row>
    <row r="221" customHeight="1" spans="1:2">
      <c r="A221" s="290" t="s">
        <v>315</v>
      </c>
      <c r="B221" s="288">
        <v>50</v>
      </c>
    </row>
    <row r="222" customHeight="1" spans="1:2">
      <c r="A222" s="290" t="s">
        <v>240</v>
      </c>
      <c r="B222" s="288"/>
    </row>
    <row r="223" customHeight="1" spans="1:2">
      <c r="A223" s="290" t="s">
        <v>316</v>
      </c>
      <c r="B223" s="288">
        <v>30</v>
      </c>
    </row>
    <row r="224" customHeight="1" spans="1:2">
      <c r="A224" s="286" t="s">
        <v>317</v>
      </c>
      <c r="B224" s="285">
        <v>51</v>
      </c>
    </row>
    <row r="225" customHeight="1" spans="1:2">
      <c r="A225" s="287" t="s">
        <v>318</v>
      </c>
      <c r="B225" s="288"/>
    </row>
    <row r="226" customHeight="1" spans="1:2">
      <c r="A226" s="287" t="s">
        <v>319</v>
      </c>
      <c r="B226" s="288"/>
    </row>
    <row r="227" customHeight="1" spans="1:2">
      <c r="A227" s="287" t="s">
        <v>320</v>
      </c>
      <c r="B227" s="288">
        <v>100</v>
      </c>
    </row>
    <row r="228" customHeight="1" spans="1:2">
      <c r="A228" s="286" t="s">
        <v>321</v>
      </c>
      <c r="B228" s="285">
        <v>148</v>
      </c>
    </row>
    <row r="229" customHeight="1" spans="1:2">
      <c r="A229" s="286" t="s">
        <v>209</v>
      </c>
      <c r="B229" s="285"/>
    </row>
    <row r="230" customHeight="1" spans="1:2">
      <c r="A230" s="287" t="s">
        <v>322</v>
      </c>
      <c r="B230" s="288">
        <v>620</v>
      </c>
    </row>
    <row r="231" customHeight="1" spans="1:2">
      <c r="A231" s="287" t="s">
        <v>323</v>
      </c>
      <c r="B231" s="288">
        <v>0</v>
      </c>
    </row>
    <row r="232" customHeight="1" spans="1:2">
      <c r="A232" s="287" t="s">
        <v>200</v>
      </c>
      <c r="B232" s="288"/>
    </row>
    <row r="233" customHeight="1" spans="1:2">
      <c r="A233" s="287" t="s">
        <v>201</v>
      </c>
      <c r="B233" s="288"/>
    </row>
    <row r="234" customHeight="1" spans="1:2">
      <c r="A234" s="287" t="s">
        <v>202</v>
      </c>
      <c r="B234" s="288"/>
    </row>
    <row r="235" customHeight="1" spans="1:2">
      <c r="A235" s="287" t="s">
        <v>294</v>
      </c>
      <c r="B235" s="288"/>
    </row>
    <row r="236" customHeight="1" spans="1:2">
      <c r="A236" s="287" t="s">
        <v>209</v>
      </c>
      <c r="B236" s="288"/>
    </row>
    <row r="237" customHeight="1" spans="1:2">
      <c r="A237" s="286" t="s">
        <v>324</v>
      </c>
      <c r="B237" s="285"/>
    </row>
    <row r="238" customHeight="1" spans="1:2">
      <c r="A238" s="287" t="s">
        <v>325</v>
      </c>
      <c r="B238" s="288">
        <v>287</v>
      </c>
    </row>
    <row r="239" customHeight="1" spans="1:2">
      <c r="A239" s="287" t="s">
        <v>200</v>
      </c>
      <c r="B239" s="288">
        <v>24</v>
      </c>
    </row>
    <row r="240" customHeight="1" spans="1:2">
      <c r="A240" s="287" t="s">
        <v>201</v>
      </c>
      <c r="B240" s="288">
        <v>22</v>
      </c>
    </row>
    <row r="241" customHeight="1" spans="1:2">
      <c r="A241" s="287" t="s">
        <v>202</v>
      </c>
      <c r="B241" s="288"/>
    </row>
    <row r="242" customHeight="1" spans="1:2">
      <c r="A242" s="287" t="s">
        <v>326</v>
      </c>
      <c r="B242" s="288">
        <v>135</v>
      </c>
    </row>
    <row r="243" customHeight="1" spans="1:2">
      <c r="A243" s="286" t="s">
        <v>327</v>
      </c>
      <c r="B243" s="285">
        <v>106</v>
      </c>
    </row>
    <row r="244" customHeight="1" spans="1:2">
      <c r="A244" s="287" t="s">
        <v>328</v>
      </c>
      <c r="B244" s="288">
        <v>30</v>
      </c>
    </row>
    <row r="245" customHeight="1" spans="1:2">
      <c r="A245" s="287" t="s">
        <v>329</v>
      </c>
      <c r="B245" s="288"/>
    </row>
    <row r="246" customHeight="1" spans="1:2">
      <c r="A246" s="287" t="s">
        <v>330</v>
      </c>
      <c r="B246" s="288">
        <v>30</v>
      </c>
    </row>
    <row r="247" customHeight="1" spans="1:2">
      <c r="A247" s="287" t="s">
        <v>170</v>
      </c>
      <c r="B247" s="288">
        <v>0</v>
      </c>
    </row>
    <row r="248" customHeight="1" spans="1:2">
      <c r="A248" s="287" t="s">
        <v>331</v>
      </c>
      <c r="B248" s="288">
        <v>0</v>
      </c>
    </row>
    <row r="249" customHeight="1" spans="1:2">
      <c r="A249" s="287" t="s">
        <v>200</v>
      </c>
      <c r="B249" s="288"/>
    </row>
    <row r="250" customHeight="1" spans="1:2">
      <c r="A250" s="286" t="s">
        <v>201</v>
      </c>
      <c r="B250" s="285"/>
    </row>
    <row r="251" customHeight="1" spans="1:2">
      <c r="A251" s="287" t="s">
        <v>202</v>
      </c>
      <c r="B251" s="288"/>
    </row>
    <row r="252" customHeight="1" spans="1:2">
      <c r="A252" s="286" t="s">
        <v>294</v>
      </c>
      <c r="B252" s="285"/>
    </row>
    <row r="253" customHeight="1" spans="1:2">
      <c r="A253" s="287" t="s">
        <v>209</v>
      </c>
      <c r="B253" s="288"/>
    </row>
    <row r="254" customHeight="1" spans="1:2">
      <c r="A254" s="287" t="s">
        <v>332</v>
      </c>
      <c r="B254" s="288"/>
    </row>
    <row r="255" customHeight="1" spans="1:2">
      <c r="A255" s="287" t="s">
        <v>333</v>
      </c>
      <c r="B255" s="288">
        <v>0</v>
      </c>
    </row>
    <row r="256" customHeight="1" spans="1:2">
      <c r="A256" s="286" t="s">
        <v>334</v>
      </c>
      <c r="B256" s="285"/>
    </row>
    <row r="257" customHeight="1" spans="1:2">
      <c r="A257" s="287" t="s">
        <v>335</v>
      </c>
      <c r="B257" s="288"/>
    </row>
    <row r="258" customHeight="1" spans="1:2">
      <c r="A258" s="287" t="s">
        <v>336</v>
      </c>
      <c r="B258" s="288">
        <v>0</v>
      </c>
    </row>
    <row r="259" customHeight="1" spans="1:2">
      <c r="A259" s="287" t="s">
        <v>337</v>
      </c>
      <c r="B259" s="288"/>
    </row>
    <row r="260" customHeight="1" spans="1:2">
      <c r="A260" s="287" t="s">
        <v>338</v>
      </c>
      <c r="B260" s="288"/>
    </row>
    <row r="261" customHeight="1" spans="1:2">
      <c r="A261" s="287" t="s">
        <v>339</v>
      </c>
      <c r="B261" s="288">
        <v>0</v>
      </c>
    </row>
    <row r="262" customHeight="1" spans="1:2">
      <c r="A262" s="287" t="s">
        <v>340</v>
      </c>
      <c r="B262" s="288"/>
    </row>
    <row r="263" customHeight="1" spans="1:2">
      <c r="A263" s="286" t="s">
        <v>341</v>
      </c>
      <c r="B263" s="285"/>
    </row>
    <row r="264" customHeight="1" spans="1:2">
      <c r="A264" s="287" t="s">
        <v>342</v>
      </c>
      <c r="B264" s="288"/>
    </row>
    <row r="265" customHeight="1" spans="1:2">
      <c r="A265" s="287" t="s">
        <v>343</v>
      </c>
      <c r="B265" s="288"/>
    </row>
    <row r="266" customHeight="1" spans="1:2">
      <c r="A266" s="287" t="s">
        <v>344</v>
      </c>
      <c r="B266" s="288"/>
    </row>
    <row r="267" customHeight="1" spans="1:2">
      <c r="A267" s="287" t="s">
        <v>345</v>
      </c>
      <c r="B267" s="288">
        <v>0</v>
      </c>
    </row>
    <row r="268" customHeight="1" spans="1:2">
      <c r="A268" s="286" t="s">
        <v>346</v>
      </c>
      <c r="B268" s="285"/>
    </row>
    <row r="269" customHeight="1" spans="1:2">
      <c r="A269" s="287" t="s">
        <v>347</v>
      </c>
      <c r="B269" s="288"/>
    </row>
    <row r="270" customHeight="1" spans="1:2">
      <c r="A270" s="287" t="s">
        <v>348</v>
      </c>
      <c r="B270" s="288"/>
    </row>
    <row r="271" customHeight="1" spans="1:2">
      <c r="A271" s="287" t="s">
        <v>349</v>
      </c>
      <c r="B271" s="288"/>
    </row>
    <row r="272" customHeight="1" spans="1:2">
      <c r="A272" s="287" t="s">
        <v>350</v>
      </c>
      <c r="B272" s="288">
        <v>0</v>
      </c>
    </row>
    <row r="273" customHeight="1" spans="1:2">
      <c r="A273" s="287" t="s">
        <v>351</v>
      </c>
      <c r="B273" s="288"/>
    </row>
    <row r="274" customHeight="1" spans="1:2">
      <c r="A274" s="287" t="s">
        <v>352</v>
      </c>
      <c r="B274" s="288">
        <v>0</v>
      </c>
    </row>
    <row r="275" customHeight="1" spans="1:2">
      <c r="A275" s="287" t="s">
        <v>353</v>
      </c>
      <c r="B275" s="288"/>
    </row>
    <row r="276" customHeight="1" spans="1:2">
      <c r="A276" s="286" t="s">
        <v>354</v>
      </c>
      <c r="B276" s="285"/>
    </row>
    <row r="277" customHeight="1" spans="1:2">
      <c r="A277" s="287" t="s">
        <v>355</v>
      </c>
      <c r="B277" s="288"/>
    </row>
    <row r="278" customHeight="1" spans="1:2">
      <c r="A278" s="287" t="s">
        <v>356</v>
      </c>
      <c r="B278" s="288"/>
    </row>
    <row r="279" customHeight="1" spans="1:2">
      <c r="A279" s="286" t="s">
        <v>357</v>
      </c>
      <c r="B279" s="285">
        <v>0</v>
      </c>
    </row>
    <row r="280" customHeight="1" spans="1:2">
      <c r="A280" s="287" t="s">
        <v>200</v>
      </c>
      <c r="B280" s="288"/>
    </row>
    <row r="281" customHeight="1" spans="1:2">
      <c r="A281" s="286" t="s">
        <v>201</v>
      </c>
      <c r="B281" s="285"/>
    </row>
    <row r="282" customHeight="1" spans="1:2">
      <c r="A282" s="287" t="s">
        <v>202</v>
      </c>
      <c r="B282" s="288"/>
    </row>
    <row r="283" customHeight="1" spans="1:2">
      <c r="A283" s="286" t="s">
        <v>209</v>
      </c>
      <c r="B283" s="285"/>
    </row>
    <row r="284" customHeight="1" spans="1:2">
      <c r="A284" s="287" t="s">
        <v>358</v>
      </c>
      <c r="B284" s="288"/>
    </row>
    <row r="285" customHeight="1" spans="1:2">
      <c r="A285" s="286" t="s">
        <v>359</v>
      </c>
      <c r="B285" s="285">
        <v>0</v>
      </c>
    </row>
    <row r="286" customHeight="1" spans="1:2">
      <c r="A286" s="287" t="s">
        <v>360</v>
      </c>
      <c r="B286" s="288"/>
    </row>
    <row r="287" customHeight="1" spans="1:2">
      <c r="A287" s="286" t="s">
        <v>171</v>
      </c>
      <c r="B287" s="285">
        <v>140</v>
      </c>
    </row>
    <row r="288" customHeight="1" spans="1:2">
      <c r="A288" s="287" t="s">
        <v>361</v>
      </c>
      <c r="B288" s="288">
        <v>0</v>
      </c>
    </row>
    <row r="289" customHeight="1" spans="1:2">
      <c r="A289" s="287" t="s">
        <v>362</v>
      </c>
      <c r="B289" s="288"/>
    </row>
    <row r="290" customHeight="1" spans="1:2">
      <c r="A290" s="287" t="s">
        <v>363</v>
      </c>
      <c r="B290" s="288"/>
    </row>
    <row r="291" customHeight="1" spans="1:2">
      <c r="A291" s="286" t="s">
        <v>364</v>
      </c>
      <c r="B291" s="285"/>
    </row>
    <row r="292" customHeight="1" spans="1:2">
      <c r="A292" s="287" t="s">
        <v>365</v>
      </c>
      <c r="B292" s="288">
        <v>0</v>
      </c>
    </row>
    <row r="293" customHeight="1" spans="1:2">
      <c r="A293" s="286" t="s">
        <v>366</v>
      </c>
      <c r="B293" s="285"/>
    </row>
    <row r="294" customHeight="1" spans="1:2">
      <c r="A294" s="286" t="s">
        <v>367</v>
      </c>
      <c r="B294" s="285">
        <v>0</v>
      </c>
    </row>
    <row r="295" customHeight="1" spans="1:2">
      <c r="A295" s="287" t="s">
        <v>368</v>
      </c>
      <c r="B295" s="288"/>
    </row>
    <row r="296" customHeight="1" spans="1:2">
      <c r="A296" s="287" t="s">
        <v>369</v>
      </c>
      <c r="B296" s="288">
        <v>50</v>
      </c>
    </row>
    <row r="297" customHeight="1" spans="1:2">
      <c r="A297" s="287" t="s">
        <v>370</v>
      </c>
      <c r="B297" s="288"/>
    </row>
    <row r="298" customHeight="1" spans="1:2">
      <c r="A298" s="286" t="s">
        <v>371</v>
      </c>
      <c r="B298" s="285"/>
    </row>
    <row r="299" customHeight="1" spans="1:2">
      <c r="A299" s="287" t="s">
        <v>372</v>
      </c>
      <c r="B299" s="288"/>
    </row>
    <row r="300" customHeight="1" spans="1:2">
      <c r="A300" s="287" t="s">
        <v>373</v>
      </c>
      <c r="B300" s="288"/>
    </row>
    <row r="301" customHeight="1" spans="1:2">
      <c r="A301" s="287" t="s">
        <v>374</v>
      </c>
      <c r="B301" s="288">
        <v>20</v>
      </c>
    </row>
    <row r="302" customHeight="1" spans="1:2">
      <c r="A302" s="287" t="s">
        <v>375</v>
      </c>
      <c r="B302" s="288"/>
    </row>
    <row r="303" customHeight="1" spans="1:2">
      <c r="A303" s="287" t="s">
        <v>376</v>
      </c>
      <c r="B303" s="288">
        <v>30</v>
      </c>
    </row>
    <row r="304" customHeight="1" spans="1:2">
      <c r="A304" s="287" t="s">
        <v>377</v>
      </c>
      <c r="B304" s="288">
        <v>90</v>
      </c>
    </row>
    <row r="305" customHeight="1" spans="1:2">
      <c r="A305" s="286" t="s">
        <v>378</v>
      </c>
      <c r="B305" s="285">
        <v>90</v>
      </c>
    </row>
    <row r="306" customHeight="1" spans="1:2">
      <c r="A306" s="287" t="s">
        <v>172</v>
      </c>
      <c r="B306" s="288">
        <v>13219</v>
      </c>
    </row>
    <row r="307" customHeight="1" spans="1:2">
      <c r="A307" s="287" t="s">
        <v>379</v>
      </c>
      <c r="B307" s="288">
        <v>44</v>
      </c>
    </row>
    <row r="308" customHeight="1" spans="1:2">
      <c r="A308" s="286" t="s">
        <v>380</v>
      </c>
      <c r="B308" s="285"/>
    </row>
    <row r="309" customHeight="1" spans="1:2">
      <c r="A309" s="287" t="s">
        <v>381</v>
      </c>
      <c r="B309" s="288">
        <v>44</v>
      </c>
    </row>
    <row r="310" customHeight="1" spans="1:2">
      <c r="A310" s="287" t="s">
        <v>382</v>
      </c>
      <c r="B310" s="288">
        <v>10740</v>
      </c>
    </row>
    <row r="311" customHeight="1" spans="1:2">
      <c r="A311" s="287" t="s">
        <v>200</v>
      </c>
      <c r="B311" s="288">
        <v>7228</v>
      </c>
    </row>
    <row r="312" customHeight="1" spans="1:2">
      <c r="A312" s="287" t="s">
        <v>201</v>
      </c>
      <c r="B312" s="288">
        <v>595</v>
      </c>
    </row>
    <row r="313" customHeight="1" spans="1:2">
      <c r="A313" s="287" t="s">
        <v>202</v>
      </c>
      <c r="B313" s="288"/>
    </row>
    <row r="314" customHeight="1" spans="1:2">
      <c r="A314" s="287" t="s">
        <v>240</v>
      </c>
      <c r="B314" s="288"/>
    </row>
    <row r="315" customHeight="1" spans="1:2">
      <c r="A315" s="286" t="s">
        <v>383</v>
      </c>
      <c r="B315" s="285">
        <v>1094</v>
      </c>
    </row>
    <row r="316" customHeight="1" spans="1:2">
      <c r="A316" s="287" t="s">
        <v>384</v>
      </c>
      <c r="B316" s="288"/>
    </row>
    <row r="317" customHeight="1" spans="1:2">
      <c r="A317" s="286" t="s">
        <v>385</v>
      </c>
      <c r="B317" s="285"/>
    </row>
    <row r="318" customHeight="1" spans="1:2">
      <c r="A318" s="287" t="s">
        <v>386</v>
      </c>
      <c r="B318" s="288"/>
    </row>
    <row r="319" customHeight="1" spans="1:2">
      <c r="A319" s="287" t="s">
        <v>209</v>
      </c>
      <c r="B319" s="288"/>
    </row>
    <row r="320" customHeight="1" spans="1:2">
      <c r="A320" s="286" t="s">
        <v>387</v>
      </c>
      <c r="B320" s="285">
        <v>1823</v>
      </c>
    </row>
    <row r="321" customHeight="1" spans="1:2">
      <c r="A321" s="287" t="s">
        <v>388</v>
      </c>
      <c r="B321" s="288">
        <v>0</v>
      </c>
    </row>
    <row r="322" customHeight="1" spans="1:2">
      <c r="A322" s="287" t="s">
        <v>200</v>
      </c>
      <c r="B322" s="288"/>
    </row>
    <row r="323" customHeight="1" spans="1:2">
      <c r="A323" s="287" t="s">
        <v>201</v>
      </c>
      <c r="B323" s="288"/>
    </row>
    <row r="324" customHeight="1" spans="1:2">
      <c r="A324" s="286" t="s">
        <v>202</v>
      </c>
      <c r="B324" s="285"/>
    </row>
    <row r="325" customHeight="1" spans="1:2">
      <c r="A325" s="287" t="s">
        <v>389</v>
      </c>
      <c r="B325" s="288"/>
    </row>
    <row r="326" customHeight="1" spans="1:2">
      <c r="A326" s="287" t="s">
        <v>209</v>
      </c>
      <c r="B326" s="288"/>
    </row>
    <row r="327" customHeight="1" spans="1:2">
      <c r="A327" s="287" t="s">
        <v>390</v>
      </c>
      <c r="B327" s="288"/>
    </row>
    <row r="328" customHeight="1" spans="1:2">
      <c r="A328" s="286" t="s">
        <v>391</v>
      </c>
      <c r="B328" s="285">
        <v>328</v>
      </c>
    </row>
    <row r="329" customHeight="1" spans="1:2">
      <c r="A329" s="287" t="s">
        <v>200</v>
      </c>
      <c r="B329" s="288">
        <v>79</v>
      </c>
    </row>
    <row r="330" customHeight="1" spans="1:2">
      <c r="A330" s="287" t="s">
        <v>201</v>
      </c>
      <c r="B330" s="288"/>
    </row>
    <row r="331" customHeight="1" spans="1:2">
      <c r="A331" s="286" t="s">
        <v>202</v>
      </c>
      <c r="B331" s="285"/>
    </row>
    <row r="332" customHeight="1" spans="1:2">
      <c r="A332" s="287" t="s">
        <v>392</v>
      </c>
      <c r="B332" s="288"/>
    </row>
    <row r="333" customHeight="1" spans="1:2">
      <c r="A333" s="286" t="s">
        <v>393</v>
      </c>
      <c r="B333" s="285"/>
    </row>
    <row r="334" customHeight="1" spans="1:2">
      <c r="A334" s="287" t="s">
        <v>209</v>
      </c>
      <c r="B334" s="288"/>
    </row>
    <row r="335" customHeight="1" spans="1:2">
      <c r="A335" s="287" t="s">
        <v>394</v>
      </c>
      <c r="B335" s="288">
        <v>249</v>
      </c>
    </row>
    <row r="336" customHeight="1" spans="1:2">
      <c r="A336" s="287" t="s">
        <v>395</v>
      </c>
      <c r="B336" s="288">
        <v>679</v>
      </c>
    </row>
    <row r="337" customHeight="1" spans="1:2">
      <c r="A337" s="287" t="s">
        <v>200</v>
      </c>
      <c r="B337" s="288">
        <v>160</v>
      </c>
    </row>
    <row r="338" customHeight="1" spans="1:2">
      <c r="A338" s="286" t="s">
        <v>201</v>
      </c>
      <c r="B338" s="285"/>
    </row>
    <row r="339" customHeight="1" spans="1:2">
      <c r="A339" s="287" t="s">
        <v>202</v>
      </c>
      <c r="B339" s="288"/>
    </row>
    <row r="340" customHeight="1" spans="1:2">
      <c r="A340" s="286" t="s">
        <v>396</v>
      </c>
      <c r="B340" s="285"/>
    </row>
    <row r="341" customHeight="1" spans="1:2">
      <c r="A341" s="286" t="s">
        <v>397</v>
      </c>
      <c r="B341" s="285"/>
    </row>
    <row r="342" customHeight="1" spans="1:2">
      <c r="A342" s="287" t="s">
        <v>398</v>
      </c>
      <c r="B342" s="288"/>
    </row>
    <row r="343" customHeight="1" spans="1:2">
      <c r="A343" s="287" t="s">
        <v>209</v>
      </c>
      <c r="B343" s="288"/>
    </row>
    <row r="344" customHeight="1" spans="1:2">
      <c r="A344" s="287" t="s">
        <v>399</v>
      </c>
      <c r="B344" s="288">
        <v>519</v>
      </c>
    </row>
    <row r="345" customHeight="1" spans="1:2">
      <c r="A345" s="286" t="s">
        <v>400</v>
      </c>
      <c r="B345" s="285">
        <v>1354</v>
      </c>
    </row>
    <row r="346" customHeight="1" spans="1:2">
      <c r="A346" s="287" t="s">
        <v>200</v>
      </c>
      <c r="B346" s="288">
        <v>822</v>
      </c>
    </row>
    <row r="347" customHeight="1" spans="1:2">
      <c r="A347" s="287" t="s">
        <v>201</v>
      </c>
      <c r="B347" s="288">
        <v>159</v>
      </c>
    </row>
    <row r="348" customHeight="1" spans="1:2">
      <c r="A348" s="287" t="s">
        <v>202</v>
      </c>
      <c r="B348" s="288"/>
    </row>
    <row r="349" customHeight="1" spans="1:2">
      <c r="A349" s="286" t="s">
        <v>401</v>
      </c>
      <c r="B349" s="285">
        <v>19</v>
      </c>
    </row>
    <row r="350" customHeight="1" spans="1:2">
      <c r="A350" s="287" t="s">
        <v>402</v>
      </c>
      <c r="B350" s="288"/>
    </row>
    <row r="351" customHeight="1" spans="1:2">
      <c r="A351" s="287" t="s">
        <v>403</v>
      </c>
      <c r="B351" s="288"/>
    </row>
    <row r="352" customHeight="1" spans="1:2">
      <c r="A352" s="287" t="s">
        <v>404</v>
      </c>
      <c r="B352" s="288">
        <v>38</v>
      </c>
    </row>
    <row r="353" customHeight="1" spans="1:2">
      <c r="A353" s="286" t="s">
        <v>405</v>
      </c>
      <c r="B353" s="285"/>
    </row>
    <row r="354" customHeight="1" spans="1:2">
      <c r="A354" s="287" t="s">
        <v>406</v>
      </c>
      <c r="B354" s="288">
        <v>43</v>
      </c>
    </row>
    <row r="355" customHeight="1" spans="1:2">
      <c r="A355" s="286" t="s">
        <v>407</v>
      </c>
      <c r="B355" s="285"/>
    </row>
    <row r="356" customHeight="1" spans="1:2">
      <c r="A356" s="286" t="s">
        <v>240</v>
      </c>
      <c r="B356" s="285"/>
    </row>
    <row r="357" customHeight="1" spans="1:2">
      <c r="A357" s="287" t="s">
        <v>209</v>
      </c>
      <c r="B357" s="288"/>
    </row>
    <row r="358" customHeight="1" spans="1:2">
      <c r="A358" s="287" t="s">
        <v>408</v>
      </c>
      <c r="B358" s="288">
        <v>273</v>
      </c>
    </row>
    <row r="359" customHeight="1" spans="1:2">
      <c r="A359" s="287" t="s">
        <v>409</v>
      </c>
      <c r="B359" s="288">
        <v>0</v>
      </c>
    </row>
    <row r="360" customHeight="1" spans="1:2">
      <c r="A360" s="287" t="s">
        <v>200</v>
      </c>
      <c r="B360" s="288"/>
    </row>
    <row r="361" customHeight="1" spans="1:2">
      <c r="A361" s="286" t="s">
        <v>201</v>
      </c>
      <c r="B361" s="285"/>
    </row>
    <row r="362" customHeight="1" spans="1:2">
      <c r="A362" s="287" t="s">
        <v>202</v>
      </c>
      <c r="B362" s="288"/>
    </row>
    <row r="363" customHeight="1" spans="1:2">
      <c r="A363" s="286" t="s">
        <v>410</v>
      </c>
      <c r="B363" s="285"/>
    </row>
    <row r="364" customHeight="1" spans="1:2">
      <c r="A364" s="287" t="s">
        <v>411</v>
      </c>
      <c r="B364" s="288"/>
    </row>
    <row r="365" customHeight="1" spans="1:2">
      <c r="A365" s="287" t="s">
        <v>412</v>
      </c>
      <c r="B365" s="288"/>
    </row>
    <row r="366" customHeight="1" spans="1:2">
      <c r="A366" s="286" t="s">
        <v>240</v>
      </c>
      <c r="B366" s="285"/>
    </row>
    <row r="367" customHeight="1" spans="1:2">
      <c r="A367" s="287" t="s">
        <v>209</v>
      </c>
      <c r="B367" s="288"/>
    </row>
    <row r="368" customHeight="1" spans="1:2">
      <c r="A368" s="286" t="s">
        <v>413</v>
      </c>
      <c r="B368" s="285"/>
    </row>
    <row r="369" customHeight="1" spans="1:2">
      <c r="A369" s="287" t="s">
        <v>414</v>
      </c>
      <c r="B369" s="288">
        <v>0</v>
      </c>
    </row>
    <row r="370" customHeight="1" spans="1:2">
      <c r="A370" s="286" t="s">
        <v>200</v>
      </c>
      <c r="B370" s="285"/>
    </row>
    <row r="371" customHeight="1" spans="1:2">
      <c r="A371" s="286" t="s">
        <v>201</v>
      </c>
      <c r="B371" s="285"/>
    </row>
    <row r="372" customHeight="1" spans="1:2">
      <c r="A372" s="287" t="s">
        <v>202</v>
      </c>
      <c r="B372" s="288"/>
    </row>
    <row r="373" customHeight="1" spans="1:2">
      <c r="A373" s="287" t="s">
        <v>415</v>
      </c>
      <c r="B373" s="288"/>
    </row>
    <row r="374" customHeight="1" spans="1:2">
      <c r="A374" s="287" t="s">
        <v>416</v>
      </c>
      <c r="B374" s="288"/>
    </row>
    <row r="375" customHeight="1" spans="1:2">
      <c r="A375" s="287" t="s">
        <v>417</v>
      </c>
      <c r="B375" s="288"/>
    </row>
    <row r="376" customHeight="1" spans="1:2">
      <c r="A376" s="287" t="s">
        <v>240</v>
      </c>
      <c r="B376" s="288"/>
    </row>
    <row r="377" customHeight="1" spans="1:2">
      <c r="A377" s="287" t="s">
        <v>209</v>
      </c>
      <c r="B377" s="288"/>
    </row>
    <row r="378" customHeight="1" spans="1:2">
      <c r="A378" s="287" t="s">
        <v>418</v>
      </c>
      <c r="B378" s="288"/>
    </row>
    <row r="379" customHeight="1" spans="1:2">
      <c r="A379" s="287" t="s">
        <v>419</v>
      </c>
      <c r="B379" s="288">
        <v>0</v>
      </c>
    </row>
    <row r="380" customHeight="1" spans="1:2">
      <c r="A380" s="287" t="s">
        <v>200</v>
      </c>
      <c r="B380" s="288"/>
    </row>
    <row r="381" customHeight="1" spans="1:2">
      <c r="A381" s="287" t="s">
        <v>201</v>
      </c>
      <c r="B381" s="288"/>
    </row>
    <row r="382" customHeight="1" spans="1:2">
      <c r="A382" s="287" t="s">
        <v>202</v>
      </c>
      <c r="B382" s="288"/>
    </row>
    <row r="383" customHeight="1" spans="1:2">
      <c r="A383" s="287" t="s">
        <v>420</v>
      </c>
      <c r="B383" s="288"/>
    </row>
    <row r="384" customHeight="1" spans="1:2">
      <c r="A384" s="287" t="s">
        <v>421</v>
      </c>
      <c r="B384" s="288"/>
    </row>
    <row r="385" customHeight="1" spans="1:2">
      <c r="A385" s="287" t="s">
        <v>209</v>
      </c>
      <c r="B385" s="288"/>
    </row>
    <row r="386" customHeight="1" spans="1:2">
      <c r="A386" s="287" t="s">
        <v>422</v>
      </c>
      <c r="B386" s="288"/>
    </row>
    <row r="387" customHeight="1" spans="1:2">
      <c r="A387" s="287" t="s">
        <v>423</v>
      </c>
      <c r="B387" s="288">
        <v>0</v>
      </c>
    </row>
    <row r="388" customHeight="1" spans="1:2">
      <c r="A388" s="287" t="s">
        <v>200</v>
      </c>
      <c r="B388" s="288"/>
    </row>
    <row r="389" customHeight="1" spans="1:2">
      <c r="A389" s="287" t="s">
        <v>201</v>
      </c>
      <c r="B389" s="288"/>
    </row>
    <row r="390" customHeight="1" spans="1:2">
      <c r="A390" s="287" t="s">
        <v>240</v>
      </c>
      <c r="B390" s="288"/>
    </row>
    <row r="391" customHeight="1" spans="1:2">
      <c r="A391" s="287" t="s">
        <v>424</v>
      </c>
      <c r="B391" s="288"/>
    </row>
    <row r="392" customHeight="1" spans="1:2">
      <c r="A392" s="287" t="s">
        <v>425</v>
      </c>
      <c r="B392" s="288"/>
    </row>
    <row r="393" customHeight="1" spans="1:2">
      <c r="A393" s="286" t="s">
        <v>426</v>
      </c>
      <c r="B393" s="285">
        <v>74</v>
      </c>
    </row>
    <row r="394" customHeight="1" spans="1:2">
      <c r="A394" s="287" t="s">
        <v>427</v>
      </c>
      <c r="B394" s="288">
        <v>15</v>
      </c>
    </row>
    <row r="395" customHeight="1" spans="1:2">
      <c r="A395" s="287" t="s">
        <v>428</v>
      </c>
      <c r="B395" s="288">
        <v>59</v>
      </c>
    </row>
    <row r="396" customHeight="1" spans="1:2">
      <c r="A396" s="287" t="s">
        <v>173</v>
      </c>
      <c r="B396" s="288">
        <v>121678</v>
      </c>
    </row>
    <row r="397" customHeight="1" spans="1:2">
      <c r="A397" s="287" t="s">
        <v>429</v>
      </c>
      <c r="B397" s="288">
        <v>2169</v>
      </c>
    </row>
    <row r="398" customHeight="1" spans="1:2">
      <c r="A398" s="287" t="s">
        <v>200</v>
      </c>
      <c r="B398" s="288">
        <v>1119</v>
      </c>
    </row>
    <row r="399" customHeight="1" spans="1:2">
      <c r="A399" s="287" t="s">
        <v>201</v>
      </c>
      <c r="B399" s="288">
        <v>58</v>
      </c>
    </row>
    <row r="400" customHeight="1" spans="1:2">
      <c r="A400" s="287" t="s">
        <v>202</v>
      </c>
      <c r="B400" s="288"/>
    </row>
    <row r="401" customHeight="1" spans="1:2">
      <c r="A401" s="287" t="s">
        <v>430</v>
      </c>
      <c r="B401" s="288">
        <v>992</v>
      </c>
    </row>
    <row r="402" customHeight="1" spans="1:2">
      <c r="A402" s="287" t="s">
        <v>431</v>
      </c>
      <c r="B402" s="288">
        <v>106059</v>
      </c>
    </row>
    <row r="403" customHeight="1" spans="1:2">
      <c r="A403" s="286" t="s">
        <v>432</v>
      </c>
      <c r="B403" s="285">
        <v>6570</v>
      </c>
    </row>
    <row r="404" customHeight="1" spans="1:2">
      <c r="A404" s="287" t="s">
        <v>433</v>
      </c>
      <c r="B404" s="288">
        <v>49128</v>
      </c>
    </row>
    <row r="405" customHeight="1" spans="1:2">
      <c r="A405" s="287" t="s">
        <v>434</v>
      </c>
      <c r="B405" s="288">
        <v>35361</v>
      </c>
    </row>
    <row r="406" customHeight="1" spans="1:2">
      <c r="A406" s="287" t="s">
        <v>435</v>
      </c>
      <c r="B406" s="288">
        <v>14334</v>
      </c>
    </row>
    <row r="407" customHeight="1" spans="1:2">
      <c r="A407" s="287" t="s">
        <v>436</v>
      </c>
      <c r="B407" s="288">
        <v>15</v>
      </c>
    </row>
    <row r="408" customHeight="1" spans="1:2">
      <c r="A408" s="287" t="s">
        <v>437</v>
      </c>
      <c r="B408" s="288">
        <v>651</v>
      </c>
    </row>
    <row r="409" customHeight="1" spans="1:2">
      <c r="A409" s="287" t="s">
        <v>438</v>
      </c>
      <c r="B409" s="288">
        <v>9991</v>
      </c>
    </row>
    <row r="410" customHeight="1" spans="1:2">
      <c r="A410" s="287" t="s">
        <v>439</v>
      </c>
      <c r="B410" s="288">
        <v>129</v>
      </c>
    </row>
    <row r="411" customHeight="1" spans="1:2">
      <c r="A411" s="287" t="s">
        <v>440</v>
      </c>
      <c r="B411" s="288">
        <v>9759</v>
      </c>
    </row>
    <row r="412" customHeight="1" spans="1:2">
      <c r="A412" s="287" t="s">
        <v>441</v>
      </c>
      <c r="B412" s="288">
        <v>103</v>
      </c>
    </row>
    <row r="413" customHeight="1" spans="1:2">
      <c r="A413" s="287" t="s">
        <v>442</v>
      </c>
      <c r="B413" s="288"/>
    </row>
    <row r="414" customHeight="1" spans="1:2">
      <c r="A414" s="287" t="s">
        <v>443</v>
      </c>
      <c r="B414" s="288"/>
    </row>
    <row r="415" customHeight="1" spans="1:2">
      <c r="A415" s="286" t="s">
        <v>444</v>
      </c>
      <c r="B415" s="285">
        <v>0</v>
      </c>
    </row>
    <row r="416" customHeight="1" spans="1:2">
      <c r="A416" s="287" t="s">
        <v>445</v>
      </c>
      <c r="B416" s="288"/>
    </row>
    <row r="417" customHeight="1" spans="1:2">
      <c r="A417" s="287" t="s">
        <v>446</v>
      </c>
      <c r="B417" s="288"/>
    </row>
    <row r="418" customHeight="1" spans="1:2">
      <c r="A418" s="287" t="s">
        <v>447</v>
      </c>
      <c r="B418" s="288"/>
    </row>
    <row r="419" customHeight="1" spans="1:2">
      <c r="A419" s="287" t="s">
        <v>448</v>
      </c>
      <c r="B419" s="288"/>
    </row>
    <row r="420" customHeight="1" spans="1:2">
      <c r="A420" s="286" t="s">
        <v>449</v>
      </c>
      <c r="B420" s="285"/>
    </row>
    <row r="421" customHeight="1" spans="1:2">
      <c r="A421" s="287" t="s">
        <v>450</v>
      </c>
      <c r="B421" s="288">
        <v>0</v>
      </c>
    </row>
    <row r="422" customHeight="1" spans="1:2">
      <c r="A422" s="287" t="s">
        <v>451</v>
      </c>
      <c r="B422" s="288"/>
    </row>
    <row r="423" customHeight="1" spans="1:2">
      <c r="A423" s="287" t="s">
        <v>452</v>
      </c>
      <c r="B423" s="288"/>
    </row>
    <row r="424" customHeight="1" spans="1:2">
      <c r="A424" s="287" t="s">
        <v>453</v>
      </c>
      <c r="B424" s="288"/>
    </row>
    <row r="425" customHeight="1" spans="1:2">
      <c r="A425" s="287" t="s">
        <v>454</v>
      </c>
      <c r="B425" s="288">
        <v>0</v>
      </c>
    </row>
    <row r="426" customHeight="1" spans="1:2">
      <c r="A426" s="286" t="s">
        <v>455</v>
      </c>
      <c r="B426" s="285"/>
    </row>
    <row r="427" customHeight="1" spans="1:2">
      <c r="A427" s="287" t="s">
        <v>456</v>
      </c>
      <c r="B427" s="288"/>
    </row>
    <row r="428" customHeight="1" spans="1:2">
      <c r="A428" s="287" t="s">
        <v>457</v>
      </c>
      <c r="B428" s="288"/>
    </row>
    <row r="429" customHeight="1" spans="1:2">
      <c r="A429" s="287" t="s">
        <v>458</v>
      </c>
      <c r="B429" s="288">
        <v>208</v>
      </c>
    </row>
    <row r="430" customHeight="1" spans="1:2">
      <c r="A430" s="286" t="s">
        <v>459</v>
      </c>
      <c r="B430" s="285">
        <v>208</v>
      </c>
    </row>
    <row r="431" customHeight="1" spans="1:2">
      <c r="A431" s="287" t="s">
        <v>460</v>
      </c>
      <c r="B431" s="288"/>
    </row>
    <row r="432" customHeight="1" spans="1:2">
      <c r="A432" s="287" t="s">
        <v>461</v>
      </c>
      <c r="B432" s="288"/>
    </row>
    <row r="433" customHeight="1" spans="1:2">
      <c r="A433" s="286" t="s">
        <v>462</v>
      </c>
      <c r="B433" s="285">
        <v>353</v>
      </c>
    </row>
    <row r="434" customHeight="1" spans="1:2">
      <c r="A434" s="287" t="s">
        <v>463</v>
      </c>
      <c r="B434" s="288"/>
    </row>
    <row r="435" customHeight="1" spans="1:2">
      <c r="A435" s="286" t="s">
        <v>464</v>
      </c>
      <c r="B435" s="285">
        <v>332</v>
      </c>
    </row>
    <row r="436" customHeight="1" spans="1:2">
      <c r="A436" s="286" t="s">
        <v>465</v>
      </c>
      <c r="B436" s="285"/>
    </row>
    <row r="437" customHeight="1" spans="1:2">
      <c r="A437" s="287" t="s">
        <v>466</v>
      </c>
      <c r="B437" s="288"/>
    </row>
    <row r="438" customHeight="1" spans="1:2">
      <c r="A438" s="287" t="s">
        <v>467</v>
      </c>
      <c r="B438" s="288">
        <v>21</v>
      </c>
    </row>
    <row r="439" customHeight="1" spans="1:2">
      <c r="A439" s="287" t="s">
        <v>468</v>
      </c>
      <c r="B439" s="288">
        <v>2424</v>
      </c>
    </row>
    <row r="440" customHeight="1" spans="1:2">
      <c r="A440" s="287" t="s">
        <v>469</v>
      </c>
      <c r="B440" s="288"/>
    </row>
    <row r="441" customHeight="1" spans="1:2">
      <c r="A441" s="287" t="s">
        <v>470</v>
      </c>
      <c r="B441" s="288"/>
    </row>
    <row r="442" customHeight="1" spans="1:2">
      <c r="A442" s="286" t="s">
        <v>471</v>
      </c>
      <c r="B442" s="285"/>
    </row>
    <row r="443" customHeight="1" spans="1:2">
      <c r="A443" s="287" t="s">
        <v>472</v>
      </c>
      <c r="B443" s="288"/>
    </row>
    <row r="444" customHeight="1" spans="1:2">
      <c r="A444" s="287" t="s">
        <v>473</v>
      </c>
      <c r="B444" s="288"/>
    </row>
    <row r="445" customHeight="1" spans="1:2">
      <c r="A445" s="286" t="s">
        <v>474</v>
      </c>
      <c r="B445" s="285">
        <v>2424</v>
      </c>
    </row>
    <row r="446" customHeight="1" spans="1:2">
      <c r="A446" s="287" t="s">
        <v>475</v>
      </c>
      <c r="B446" s="288">
        <v>474</v>
      </c>
    </row>
    <row r="447" customHeight="1" spans="1:2">
      <c r="A447" s="287" t="s">
        <v>476</v>
      </c>
      <c r="B447" s="288">
        <v>474</v>
      </c>
    </row>
    <row r="448" customHeight="1" spans="1:2">
      <c r="A448" s="286" t="s">
        <v>174</v>
      </c>
      <c r="B448" s="285">
        <v>25312</v>
      </c>
    </row>
    <row r="449" customHeight="1" spans="1:2">
      <c r="A449" s="286" t="s">
        <v>477</v>
      </c>
      <c r="B449" s="285">
        <v>11121</v>
      </c>
    </row>
    <row r="450" customHeight="1" spans="1:2">
      <c r="A450" s="287" t="s">
        <v>200</v>
      </c>
      <c r="B450" s="288">
        <v>1022</v>
      </c>
    </row>
    <row r="451" customHeight="1" spans="1:2">
      <c r="A451" s="286" t="s">
        <v>201</v>
      </c>
      <c r="B451" s="285">
        <v>299</v>
      </c>
    </row>
    <row r="452" customHeight="1" spans="1:2">
      <c r="A452" s="287" t="s">
        <v>202</v>
      </c>
      <c r="B452" s="288"/>
    </row>
    <row r="453" customHeight="1" spans="1:2">
      <c r="A453" s="287" t="s">
        <v>478</v>
      </c>
      <c r="B453" s="288">
        <v>9800</v>
      </c>
    </row>
    <row r="454" customHeight="1" spans="1:2">
      <c r="A454" s="287" t="s">
        <v>479</v>
      </c>
      <c r="B454" s="288">
        <v>0</v>
      </c>
    </row>
    <row r="455" customHeight="1" spans="1:2">
      <c r="A455" s="286" t="s">
        <v>480</v>
      </c>
      <c r="B455" s="285"/>
    </row>
    <row r="456" customHeight="1" spans="1:2">
      <c r="A456" s="287" t="s">
        <v>481</v>
      </c>
      <c r="B456" s="288"/>
    </row>
    <row r="457" customHeight="1" spans="1:2">
      <c r="A457" s="287" t="s">
        <v>482</v>
      </c>
      <c r="B457" s="288"/>
    </row>
    <row r="458" customHeight="1" spans="1:2">
      <c r="A458" s="286" t="s">
        <v>483</v>
      </c>
      <c r="B458" s="285"/>
    </row>
    <row r="459" customHeight="1" spans="1:2">
      <c r="A459" s="286" t="s">
        <v>484</v>
      </c>
      <c r="B459" s="285"/>
    </row>
    <row r="460" customHeight="1" spans="1:2">
      <c r="A460" s="287" t="s">
        <v>485</v>
      </c>
      <c r="B460" s="288"/>
    </row>
    <row r="461" customHeight="1" spans="1:2">
      <c r="A461" s="287" t="s">
        <v>486</v>
      </c>
      <c r="B461" s="288"/>
    </row>
    <row r="462" customHeight="1" spans="1:2">
      <c r="A462" s="287" t="s">
        <v>487</v>
      </c>
      <c r="B462" s="288"/>
    </row>
    <row r="463" customHeight="1" spans="1:2">
      <c r="A463" s="287" t="s">
        <v>488</v>
      </c>
      <c r="B463" s="288">
        <v>0</v>
      </c>
    </row>
    <row r="464" customHeight="1" spans="1:2">
      <c r="A464" s="286" t="s">
        <v>480</v>
      </c>
      <c r="B464" s="285"/>
    </row>
    <row r="465" customHeight="1" spans="1:2">
      <c r="A465" s="287" t="s">
        <v>489</v>
      </c>
      <c r="B465" s="288"/>
    </row>
    <row r="466" customHeight="1" spans="1:2">
      <c r="A466" s="287" t="s">
        <v>490</v>
      </c>
      <c r="B466" s="288"/>
    </row>
    <row r="467" customHeight="1" spans="1:2">
      <c r="A467" s="286" t="s">
        <v>491</v>
      </c>
      <c r="B467" s="285"/>
    </row>
    <row r="468" customHeight="1" spans="1:2">
      <c r="A468" s="287" t="s">
        <v>492</v>
      </c>
      <c r="B468" s="288"/>
    </row>
    <row r="469" customHeight="1" spans="1:2">
      <c r="A469" s="286" t="s">
        <v>493</v>
      </c>
      <c r="B469" s="285">
        <v>250</v>
      </c>
    </row>
    <row r="470" customHeight="1" spans="1:2">
      <c r="A470" s="286" t="s">
        <v>480</v>
      </c>
      <c r="B470" s="285"/>
    </row>
    <row r="471" customHeight="1" spans="1:2">
      <c r="A471" s="287" t="s">
        <v>494</v>
      </c>
      <c r="B471" s="288">
        <v>247</v>
      </c>
    </row>
    <row r="472" customHeight="1" spans="1:2">
      <c r="A472" s="287" t="s">
        <v>495</v>
      </c>
      <c r="B472" s="288"/>
    </row>
    <row r="473" customHeight="1" spans="1:2">
      <c r="A473" s="286" t="s">
        <v>496</v>
      </c>
      <c r="B473" s="285">
        <v>3</v>
      </c>
    </row>
    <row r="474" customHeight="1" spans="1:2">
      <c r="A474" s="287" t="s">
        <v>497</v>
      </c>
      <c r="B474" s="288">
        <v>539</v>
      </c>
    </row>
    <row r="475" customHeight="1" spans="1:2">
      <c r="A475" s="286" t="s">
        <v>480</v>
      </c>
      <c r="B475" s="285"/>
    </row>
    <row r="476" customHeight="1" spans="1:2">
      <c r="A476" s="287" t="s">
        <v>498</v>
      </c>
      <c r="B476" s="288"/>
    </row>
    <row r="477" customHeight="1" spans="1:2">
      <c r="A477" s="286" t="s">
        <v>499</v>
      </c>
      <c r="B477" s="285"/>
    </row>
    <row r="478" customHeight="1" spans="1:2">
      <c r="A478" s="286" t="s">
        <v>500</v>
      </c>
      <c r="B478" s="285">
        <v>539</v>
      </c>
    </row>
    <row r="479" customHeight="1" spans="1:2">
      <c r="A479" s="287" t="s">
        <v>501</v>
      </c>
      <c r="B479" s="288">
        <v>313</v>
      </c>
    </row>
    <row r="480" customHeight="1" spans="1:2">
      <c r="A480" s="287" t="s">
        <v>502</v>
      </c>
      <c r="B480" s="288"/>
    </row>
    <row r="481" customHeight="1" spans="1:2">
      <c r="A481" s="287" t="s">
        <v>503</v>
      </c>
      <c r="B481" s="288"/>
    </row>
    <row r="482" customHeight="1" spans="1:2">
      <c r="A482" s="287" t="s">
        <v>504</v>
      </c>
      <c r="B482" s="288"/>
    </row>
    <row r="483" customHeight="1" spans="1:2">
      <c r="A483" s="287" t="s">
        <v>505</v>
      </c>
      <c r="B483" s="288">
        <v>313</v>
      </c>
    </row>
    <row r="484" customHeight="1" spans="1:2">
      <c r="A484" s="287" t="s">
        <v>506</v>
      </c>
      <c r="B484" s="288">
        <v>37</v>
      </c>
    </row>
    <row r="485" customHeight="1" spans="1:2">
      <c r="A485" s="286" t="s">
        <v>480</v>
      </c>
      <c r="B485" s="285"/>
    </row>
    <row r="486" customHeight="1" spans="1:2">
      <c r="A486" s="287" t="s">
        <v>507</v>
      </c>
      <c r="B486" s="288">
        <v>37</v>
      </c>
    </row>
    <row r="487" customHeight="1" spans="1:2">
      <c r="A487" s="287" t="s">
        <v>508</v>
      </c>
      <c r="B487" s="288"/>
    </row>
    <row r="488" customHeight="1" spans="1:2">
      <c r="A488" s="287" t="s">
        <v>509</v>
      </c>
      <c r="B488" s="288"/>
    </row>
    <row r="489" customHeight="1" spans="1:2">
      <c r="A489" s="286" t="s">
        <v>510</v>
      </c>
      <c r="B489" s="285"/>
    </row>
    <row r="490" customHeight="1" spans="1:2">
      <c r="A490" s="286" t="s">
        <v>511</v>
      </c>
      <c r="B490" s="285"/>
    </row>
    <row r="491" customHeight="1" spans="1:2">
      <c r="A491" s="287" t="s">
        <v>512</v>
      </c>
      <c r="B491" s="288">
        <v>0</v>
      </c>
    </row>
    <row r="492" customHeight="1" spans="1:2">
      <c r="A492" s="287" t="s">
        <v>513</v>
      </c>
      <c r="B492" s="288"/>
    </row>
    <row r="493" customHeight="1" spans="1:2">
      <c r="A493" s="287" t="s">
        <v>514</v>
      </c>
      <c r="B493" s="288"/>
    </row>
    <row r="494" customHeight="1" spans="1:2">
      <c r="A494" s="287" t="s">
        <v>515</v>
      </c>
      <c r="B494" s="288"/>
    </row>
    <row r="495" customHeight="1" spans="1:2">
      <c r="A495" s="287" t="s">
        <v>516</v>
      </c>
      <c r="B495" s="288">
        <v>70</v>
      </c>
    </row>
    <row r="496" customHeight="1" spans="1:2">
      <c r="A496" s="286" t="s">
        <v>517</v>
      </c>
      <c r="B496" s="285"/>
    </row>
    <row r="497" customHeight="1" spans="1:2">
      <c r="A497" s="287" t="s">
        <v>518</v>
      </c>
      <c r="B497" s="288">
        <v>70</v>
      </c>
    </row>
    <row r="498" customHeight="1" spans="1:2">
      <c r="A498" s="286" t="s">
        <v>519</v>
      </c>
      <c r="B498" s="285"/>
    </row>
    <row r="499" customHeight="1" spans="1:2">
      <c r="A499" s="286" t="s">
        <v>520</v>
      </c>
      <c r="B499" s="285">
        <v>12982</v>
      </c>
    </row>
    <row r="500" customHeight="1" spans="1:2">
      <c r="A500" s="287" t="s">
        <v>521</v>
      </c>
      <c r="B500" s="288"/>
    </row>
    <row r="501" customHeight="1" spans="1:2">
      <c r="A501" s="287" t="s">
        <v>522</v>
      </c>
      <c r="B501" s="288"/>
    </row>
    <row r="502" customHeight="1" spans="1:2">
      <c r="A502" s="287" t="s">
        <v>523</v>
      </c>
      <c r="B502" s="288"/>
    </row>
    <row r="503" customHeight="1" spans="1:2">
      <c r="A503" s="286" t="s">
        <v>524</v>
      </c>
      <c r="B503" s="285">
        <v>12982</v>
      </c>
    </row>
    <row r="504" customHeight="1" spans="1:2">
      <c r="A504" s="287" t="s">
        <v>525</v>
      </c>
      <c r="B504" s="288">
        <v>8263</v>
      </c>
    </row>
    <row r="505" customHeight="1" spans="1:2">
      <c r="A505" s="286" t="s">
        <v>526</v>
      </c>
      <c r="B505" s="285">
        <v>3366</v>
      </c>
    </row>
    <row r="506" customHeight="1" spans="1:2">
      <c r="A506" s="286" t="s">
        <v>200</v>
      </c>
      <c r="B506" s="285">
        <v>1196</v>
      </c>
    </row>
    <row r="507" customHeight="1" spans="1:2">
      <c r="A507" s="287" t="s">
        <v>201</v>
      </c>
      <c r="B507" s="288"/>
    </row>
    <row r="508" customHeight="1" spans="1:2">
      <c r="A508" s="287" t="s">
        <v>202</v>
      </c>
      <c r="B508" s="288"/>
    </row>
    <row r="509" customHeight="1" spans="1:2">
      <c r="A509" s="287" t="s">
        <v>527</v>
      </c>
      <c r="B509" s="288"/>
    </row>
    <row r="510" customHeight="1" spans="1:2">
      <c r="A510" s="287" t="s">
        <v>528</v>
      </c>
      <c r="B510" s="288"/>
    </row>
    <row r="511" customHeight="1" spans="1:2">
      <c r="A511" s="286" t="s">
        <v>529</v>
      </c>
      <c r="B511" s="285"/>
    </row>
    <row r="512" customHeight="1" spans="1:2">
      <c r="A512" s="287" t="s">
        <v>530</v>
      </c>
      <c r="B512" s="288"/>
    </row>
    <row r="513" customHeight="1" spans="1:2">
      <c r="A513" s="286" t="s">
        <v>531</v>
      </c>
      <c r="B513" s="285">
        <v>149</v>
      </c>
    </row>
    <row r="514" customHeight="1" spans="1:2">
      <c r="A514" s="287" t="s">
        <v>532</v>
      </c>
      <c r="B514" s="288"/>
    </row>
    <row r="515" customHeight="1" spans="1:2">
      <c r="A515" s="286" t="s">
        <v>533</v>
      </c>
      <c r="B515" s="285"/>
    </row>
    <row r="516" customHeight="1" spans="1:2">
      <c r="A516" s="287" t="s">
        <v>534</v>
      </c>
      <c r="B516" s="288">
        <v>277</v>
      </c>
    </row>
    <row r="517" customHeight="1" spans="1:2">
      <c r="A517" s="286" t="s">
        <v>535</v>
      </c>
      <c r="B517" s="285"/>
    </row>
    <row r="518" customHeight="1" spans="1:2">
      <c r="A518" s="286" t="s">
        <v>536</v>
      </c>
      <c r="B518" s="285">
        <v>60</v>
      </c>
    </row>
    <row r="519" customHeight="1" spans="1:2">
      <c r="A519" s="268" t="s">
        <v>537</v>
      </c>
      <c r="B519" s="291">
        <v>5</v>
      </c>
    </row>
    <row r="520" customHeight="1" spans="1:2">
      <c r="A520" s="268" t="s">
        <v>538</v>
      </c>
      <c r="B520" s="291">
        <v>1679</v>
      </c>
    </row>
    <row r="521" customHeight="1" spans="1:2">
      <c r="A521" s="268" t="s">
        <v>539</v>
      </c>
      <c r="B521" s="291">
        <v>1058</v>
      </c>
    </row>
    <row r="522" customHeight="1" spans="1:2">
      <c r="A522" s="268" t="s">
        <v>200</v>
      </c>
      <c r="B522" s="291"/>
    </row>
    <row r="523" customHeight="1" spans="1:2">
      <c r="A523" s="268" t="s">
        <v>201</v>
      </c>
      <c r="B523" s="291"/>
    </row>
    <row r="524" customHeight="1" spans="1:2">
      <c r="A524" s="268" t="s">
        <v>202</v>
      </c>
      <c r="B524" s="291"/>
    </row>
    <row r="525" customHeight="1" spans="1:2">
      <c r="A525" s="268" t="s">
        <v>540</v>
      </c>
      <c r="B525" s="291">
        <v>599</v>
      </c>
    </row>
    <row r="526" customHeight="1" spans="1:2">
      <c r="A526" s="268" t="s">
        <v>541</v>
      </c>
      <c r="B526" s="291">
        <v>40</v>
      </c>
    </row>
    <row r="527" customHeight="1" spans="1:2">
      <c r="A527" s="268" t="s">
        <v>542</v>
      </c>
      <c r="B527" s="291"/>
    </row>
    <row r="528" customHeight="1" spans="1:2">
      <c r="A528" s="268" t="s">
        <v>543</v>
      </c>
      <c r="B528" s="291">
        <v>419</v>
      </c>
    </row>
    <row r="529" customHeight="1" spans="1:2">
      <c r="A529" s="268" t="s">
        <v>544</v>
      </c>
      <c r="B529" s="291">
        <v>145</v>
      </c>
    </row>
    <row r="530" customHeight="1" spans="1:2">
      <c r="A530" s="268" t="s">
        <v>200</v>
      </c>
      <c r="B530" s="291"/>
    </row>
    <row r="531" customHeight="1" spans="1:2">
      <c r="A531" s="268" t="s">
        <v>201</v>
      </c>
      <c r="B531" s="291"/>
    </row>
    <row r="532" customHeight="1" spans="1:2">
      <c r="A532" s="268" t="s">
        <v>202</v>
      </c>
      <c r="B532" s="291"/>
    </row>
    <row r="533" customHeight="1" spans="1:2">
      <c r="A533" s="268" t="s">
        <v>545</v>
      </c>
      <c r="B533" s="291"/>
    </row>
    <row r="534" customHeight="1" spans="1:2">
      <c r="A534" s="268" t="s">
        <v>546</v>
      </c>
      <c r="B534" s="291"/>
    </row>
    <row r="535" customHeight="1" spans="1:2">
      <c r="A535" s="268" t="s">
        <v>547</v>
      </c>
      <c r="B535" s="291">
        <v>94</v>
      </c>
    </row>
    <row r="536" customHeight="1" spans="1:2">
      <c r="A536" s="268" t="s">
        <v>548</v>
      </c>
      <c r="B536" s="291">
        <v>46</v>
      </c>
    </row>
    <row r="537" customHeight="1" spans="1:2">
      <c r="A537" s="268" t="s">
        <v>549</v>
      </c>
      <c r="B537" s="291">
        <v>5</v>
      </c>
    </row>
    <row r="538" customHeight="1" spans="1:2">
      <c r="A538" s="268" t="s">
        <v>550</v>
      </c>
      <c r="B538" s="291"/>
    </row>
    <row r="539" customHeight="1" spans="1:2">
      <c r="A539" s="268" t="s">
        <v>551</v>
      </c>
      <c r="B539" s="291"/>
    </row>
    <row r="540" customHeight="1" spans="1:2">
      <c r="A540" s="268" t="s">
        <v>552</v>
      </c>
      <c r="B540" s="291">
        <v>354</v>
      </c>
    </row>
    <row r="541" customHeight="1" spans="1:2">
      <c r="A541" s="268" t="s">
        <v>200</v>
      </c>
      <c r="B541" s="291"/>
    </row>
    <row r="542" customHeight="1" spans="1:2">
      <c r="A542" s="268" t="s">
        <v>201</v>
      </c>
      <c r="B542" s="291"/>
    </row>
    <row r="543" customHeight="1" spans="1:2">
      <c r="A543" s="268" t="s">
        <v>202</v>
      </c>
      <c r="B543" s="291"/>
    </row>
    <row r="544" customHeight="1" spans="1:2">
      <c r="A544" s="268" t="s">
        <v>553</v>
      </c>
      <c r="B544" s="291"/>
    </row>
    <row r="545" customHeight="1" spans="1:2">
      <c r="A545" s="268" t="s">
        <v>554</v>
      </c>
      <c r="B545" s="291">
        <v>5</v>
      </c>
    </row>
    <row r="546" customHeight="1" spans="1:2">
      <c r="A546" s="268" t="s">
        <v>555</v>
      </c>
      <c r="B546" s="291"/>
    </row>
    <row r="547" customHeight="1" spans="1:2">
      <c r="A547" s="268" t="s">
        <v>556</v>
      </c>
      <c r="B547" s="291">
        <v>349</v>
      </c>
    </row>
    <row r="548" customHeight="1" spans="1:2">
      <c r="A548" s="268" t="s">
        <v>557</v>
      </c>
      <c r="B548" s="291"/>
    </row>
    <row r="549" customHeight="1" spans="1:2">
      <c r="A549" s="268" t="s">
        <v>558</v>
      </c>
      <c r="B549" s="291">
        <v>626</v>
      </c>
    </row>
    <row r="550" customHeight="1" spans="1:2">
      <c r="A550" s="268" t="s">
        <v>200</v>
      </c>
      <c r="B550" s="291">
        <v>510</v>
      </c>
    </row>
    <row r="551" customHeight="1" spans="1:2">
      <c r="A551" s="268" t="s">
        <v>201</v>
      </c>
      <c r="B551" s="291">
        <v>1</v>
      </c>
    </row>
    <row r="552" customHeight="1" spans="1:2">
      <c r="A552" s="268" t="s">
        <v>202</v>
      </c>
      <c r="B552" s="291"/>
    </row>
    <row r="553" customHeight="1" spans="1:2">
      <c r="A553" s="268" t="s">
        <v>559</v>
      </c>
      <c r="B553" s="291"/>
    </row>
    <row r="554" customHeight="1" spans="1:2">
      <c r="A554" s="268" t="s">
        <v>560</v>
      </c>
      <c r="B554" s="291"/>
    </row>
    <row r="555" customHeight="1" spans="1:2">
      <c r="A555" s="268" t="s">
        <v>561</v>
      </c>
      <c r="B555" s="291">
        <v>95</v>
      </c>
    </row>
    <row r="556" customHeight="1" spans="1:2">
      <c r="A556" s="268" t="s">
        <v>562</v>
      </c>
      <c r="B556" s="291">
        <v>20</v>
      </c>
    </row>
    <row r="557" customHeight="1" spans="1:2">
      <c r="A557" s="268" t="s">
        <v>563</v>
      </c>
      <c r="B557" s="291">
        <v>2714</v>
      </c>
    </row>
    <row r="558" customHeight="1" spans="1:2">
      <c r="A558" s="268" t="s">
        <v>564</v>
      </c>
      <c r="B558" s="291"/>
    </row>
    <row r="559" customHeight="1" spans="1:2">
      <c r="A559" s="268" t="s">
        <v>565</v>
      </c>
      <c r="B559" s="291">
        <v>154</v>
      </c>
    </row>
    <row r="560" customHeight="1" spans="1:2">
      <c r="A560" s="268" t="s">
        <v>566</v>
      </c>
      <c r="B560" s="291">
        <v>2560</v>
      </c>
    </row>
    <row r="561" customHeight="1" spans="1:2">
      <c r="A561" s="268" t="s">
        <v>176</v>
      </c>
      <c r="B561" s="291">
        <v>144756</v>
      </c>
    </row>
    <row r="562" customHeight="1" spans="1:2">
      <c r="A562" s="268" t="s">
        <v>567</v>
      </c>
      <c r="B562" s="291">
        <v>1674</v>
      </c>
    </row>
    <row r="563" customHeight="1" spans="1:2">
      <c r="A563" s="268" t="s">
        <v>200</v>
      </c>
      <c r="B563" s="291">
        <v>700</v>
      </c>
    </row>
    <row r="564" customHeight="1" spans="1:2">
      <c r="A564" s="268" t="s">
        <v>201</v>
      </c>
      <c r="B564" s="291">
        <v>222</v>
      </c>
    </row>
    <row r="565" customHeight="1" spans="1:2">
      <c r="A565" s="268" t="s">
        <v>202</v>
      </c>
      <c r="B565" s="291"/>
    </row>
    <row r="566" customHeight="1" spans="1:2">
      <c r="A566" s="268" t="s">
        <v>568</v>
      </c>
      <c r="B566" s="291"/>
    </row>
    <row r="567" customHeight="1" spans="1:2">
      <c r="A567" s="268" t="s">
        <v>569</v>
      </c>
      <c r="B567" s="291"/>
    </row>
    <row r="568" customHeight="1" spans="1:2">
      <c r="A568" s="268" t="s">
        <v>570</v>
      </c>
      <c r="B568" s="291"/>
    </row>
    <row r="569" customHeight="1" spans="1:2">
      <c r="A569" s="268" t="s">
        <v>571</v>
      </c>
      <c r="B569" s="291"/>
    </row>
    <row r="570" customHeight="1" spans="1:2">
      <c r="A570" s="268" t="s">
        <v>240</v>
      </c>
      <c r="B570" s="291"/>
    </row>
    <row r="571" customHeight="1" spans="1:2">
      <c r="A571" s="268" t="s">
        <v>572</v>
      </c>
      <c r="B571" s="291">
        <v>656</v>
      </c>
    </row>
    <row r="572" customHeight="1" spans="1:2">
      <c r="A572" s="268" t="s">
        <v>573</v>
      </c>
      <c r="B572" s="291"/>
    </row>
    <row r="573" customHeight="1" spans="1:2">
      <c r="A573" s="268" t="s">
        <v>574</v>
      </c>
      <c r="B573" s="291"/>
    </row>
    <row r="574" customHeight="1" spans="1:2">
      <c r="A574" s="268" t="s">
        <v>575</v>
      </c>
      <c r="B574" s="291"/>
    </row>
    <row r="575" customHeight="1" spans="1:2">
      <c r="A575" s="268" t="s">
        <v>576</v>
      </c>
      <c r="B575" s="291"/>
    </row>
    <row r="576" customHeight="1" spans="1:2">
      <c r="A576" s="268" t="s">
        <v>577</v>
      </c>
      <c r="B576" s="291"/>
    </row>
    <row r="577" customHeight="1" spans="1:2">
      <c r="A577" s="268" t="s">
        <v>578</v>
      </c>
      <c r="B577" s="291"/>
    </row>
    <row r="578" customHeight="1" spans="1:2">
      <c r="A578" s="268" t="s">
        <v>579</v>
      </c>
      <c r="B578" s="291">
        <v>61</v>
      </c>
    </row>
    <row r="579" customHeight="1" spans="1:2">
      <c r="A579" s="268" t="s">
        <v>209</v>
      </c>
      <c r="B579" s="291"/>
    </row>
    <row r="580" customHeight="1" spans="1:2">
      <c r="A580" s="268" t="s">
        <v>580</v>
      </c>
      <c r="B580" s="291">
        <v>35</v>
      </c>
    </row>
    <row r="581" customHeight="1" spans="1:2">
      <c r="A581" s="268" t="s">
        <v>581</v>
      </c>
      <c r="B581" s="291">
        <v>975</v>
      </c>
    </row>
    <row r="582" customHeight="1" spans="1:2">
      <c r="A582" s="268" t="s">
        <v>200</v>
      </c>
      <c r="B582" s="291">
        <v>677</v>
      </c>
    </row>
    <row r="583" customHeight="1" spans="1:2">
      <c r="A583" s="268" t="s">
        <v>201</v>
      </c>
      <c r="B583" s="291">
        <v>97</v>
      </c>
    </row>
    <row r="584" customHeight="1" spans="1:2">
      <c r="A584" s="268" t="s">
        <v>202</v>
      </c>
      <c r="B584" s="291"/>
    </row>
    <row r="585" customHeight="1" spans="1:2">
      <c r="A585" s="268" t="s">
        <v>582</v>
      </c>
      <c r="B585" s="291"/>
    </row>
    <row r="586" customHeight="1" spans="1:2">
      <c r="A586" s="268" t="s">
        <v>583</v>
      </c>
      <c r="B586" s="291"/>
    </row>
    <row r="587" customHeight="1" spans="1:2">
      <c r="A587" s="268" t="s">
        <v>584</v>
      </c>
      <c r="B587" s="291"/>
    </row>
    <row r="588" customHeight="1" spans="1:2">
      <c r="A588" s="268" t="s">
        <v>585</v>
      </c>
      <c r="B588" s="291">
        <v>201</v>
      </c>
    </row>
    <row r="589" customHeight="1" spans="1:2">
      <c r="A589" s="268" t="s">
        <v>586</v>
      </c>
      <c r="B589" s="291">
        <v>0</v>
      </c>
    </row>
    <row r="590" customHeight="1" spans="1:2">
      <c r="A590" s="268" t="s">
        <v>587</v>
      </c>
      <c r="B590" s="291"/>
    </row>
    <row r="591" customHeight="1" spans="1:2">
      <c r="A591" s="268" t="s">
        <v>588</v>
      </c>
      <c r="B591" s="291">
        <v>66058</v>
      </c>
    </row>
    <row r="592" customHeight="1" spans="1:2">
      <c r="A592" s="268" t="s">
        <v>589</v>
      </c>
      <c r="B592" s="291">
        <v>30</v>
      </c>
    </row>
    <row r="593" customHeight="1" spans="1:2">
      <c r="A593" s="268" t="s">
        <v>590</v>
      </c>
      <c r="B593" s="291">
        <v>38</v>
      </c>
    </row>
    <row r="594" customHeight="1" spans="1:2">
      <c r="A594" s="268" t="s">
        <v>591</v>
      </c>
      <c r="B594" s="291"/>
    </row>
    <row r="595" customHeight="1" spans="1:2">
      <c r="A595" s="268" t="s">
        <v>592</v>
      </c>
      <c r="B595" s="291">
        <v>18578</v>
      </c>
    </row>
    <row r="596" customHeight="1" spans="1:2">
      <c r="A596" s="268" t="s">
        <v>593</v>
      </c>
      <c r="B596" s="291">
        <v>8653</v>
      </c>
    </row>
    <row r="597" customHeight="1" spans="1:2">
      <c r="A597" s="268" t="s">
        <v>594</v>
      </c>
      <c r="B597" s="291">
        <v>38759</v>
      </c>
    </row>
    <row r="598" customHeight="1" spans="1:2">
      <c r="A598" s="268" t="s">
        <v>595</v>
      </c>
      <c r="B598" s="291"/>
    </row>
    <row r="599" customHeight="1" spans="1:2">
      <c r="A599" s="268" t="s">
        <v>596</v>
      </c>
      <c r="B599" s="291"/>
    </row>
    <row r="600" customHeight="1" spans="1:2">
      <c r="A600" s="268" t="s">
        <v>597</v>
      </c>
      <c r="B600" s="291">
        <v>0</v>
      </c>
    </row>
    <row r="601" customHeight="1" spans="1:2">
      <c r="A601" s="268" t="s">
        <v>598</v>
      </c>
      <c r="B601" s="291"/>
    </row>
    <row r="602" customHeight="1" spans="1:2">
      <c r="A602" s="268" t="s">
        <v>599</v>
      </c>
      <c r="B602" s="291"/>
    </row>
    <row r="603" customHeight="1" spans="1:2">
      <c r="A603" s="268" t="s">
        <v>600</v>
      </c>
      <c r="B603" s="291"/>
    </row>
    <row r="604" customHeight="1" spans="1:2">
      <c r="A604" s="268" t="s">
        <v>601</v>
      </c>
      <c r="B604" s="291">
        <v>2993</v>
      </c>
    </row>
    <row r="605" customHeight="1" spans="1:2">
      <c r="A605" s="268" t="s">
        <v>602</v>
      </c>
      <c r="B605" s="291"/>
    </row>
    <row r="606" customHeight="1" spans="1:2">
      <c r="A606" s="268" t="s">
        <v>603</v>
      </c>
      <c r="B606" s="291"/>
    </row>
    <row r="607" customHeight="1" spans="1:2">
      <c r="A607" s="268" t="s">
        <v>604</v>
      </c>
      <c r="B607" s="291"/>
    </row>
    <row r="608" customHeight="1" spans="1:2">
      <c r="A608" s="268" t="s">
        <v>605</v>
      </c>
      <c r="B608" s="291"/>
    </row>
    <row r="609" customHeight="1" spans="1:2">
      <c r="A609" s="268" t="s">
        <v>606</v>
      </c>
      <c r="B609" s="291"/>
    </row>
    <row r="610" customHeight="1" spans="1:2">
      <c r="A610" s="268" t="s">
        <v>607</v>
      </c>
      <c r="B610" s="291"/>
    </row>
    <row r="611" customHeight="1" spans="1:2">
      <c r="A611" s="268" t="s">
        <v>608</v>
      </c>
      <c r="B611" s="291"/>
    </row>
    <row r="612" customHeight="1" spans="1:2">
      <c r="A612" s="268" t="s">
        <v>609</v>
      </c>
      <c r="B612" s="291"/>
    </row>
    <row r="613" customHeight="1" spans="1:2">
      <c r="A613" s="268" t="s">
        <v>610</v>
      </c>
      <c r="B613" s="291">
        <v>2993</v>
      </c>
    </row>
    <row r="614" customHeight="1" spans="1:2">
      <c r="A614" s="268" t="s">
        <v>611</v>
      </c>
      <c r="B614" s="291">
        <v>8438</v>
      </c>
    </row>
    <row r="615" customHeight="1" spans="1:2">
      <c r="A615" s="268" t="s">
        <v>612</v>
      </c>
      <c r="B615" s="291">
        <v>446</v>
      </c>
    </row>
    <row r="616" customHeight="1" spans="1:2">
      <c r="A616" s="268" t="s">
        <v>613</v>
      </c>
      <c r="B616" s="291"/>
    </row>
    <row r="617" customHeight="1" spans="1:2">
      <c r="A617" s="268" t="s">
        <v>614</v>
      </c>
      <c r="B617" s="291">
        <v>6360</v>
      </c>
    </row>
    <row r="618" customHeight="1" spans="1:2">
      <c r="A618" s="268" t="s">
        <v>615</v>
      </c>
      <c r="B618" s="291">
        <v>879</v>
      </c>
    </row>
    <row r="619" customHeight="1" spans="1:2">
      <c r="A619" s="268" t="s">
        <v>616</v>
      </c>
      <c r="B619" s="291"/>
    </row>
    <row r="620" customHeight="1" spans="1:2">
      <c r="A620" s="268" t="s">
        <v>617</v>
      </c>
      <c r="B620" s="291">
        <v>50</v>
      </c>
    </row>
    <row r="621" customHeight="1" spans="1:2">
      <c r="A621" s="268" t="s">
        <v>618</v>
      </c>
      <c r="B621" s="291">
        <v>25</v>
      </c>
    </row>
    <row r="622" customHeight="1" spans="1:2">
      <c r="A622" s="268" t="s">
        <v>619</v>
      </c>
      <c r="B622" s="291">
        <v>678</v>
      </c>
    </row>
    <row r="623" customHeight="1" spans="1:2">
      <c r="A623" s="268" t="s">
        <v>620</v>
      </c>
      <c r="B623" s="291">
        <v>979</v>
      </c>
    </row>
    <row r="624" customHeight="1" spans="1:2">
      <c r="A624" s="268" t="s">
        <v>621</v>
      </c>
      <c r="B624" s="291"/>
    </row>
    <row r="625" customHeight="1" spans="1:2">
      <c r="A625" s="268" t="s">
        <v>622</v>
      </c>
      <c r="B625" s="291">
        <v>319</v>
      </c>
    </row>
    <row r="626" customHeight="1" spans="1:2">
      <c r="A626" s="268" t="s">
        <v>623</v>
      </c>
      <c r="B626" s="291">
        <v>16</v>
      </c>
    </row>
    <row r="627" customHeight="1" spans="1:2">
      <c r="A627" s="268" t="s">
        <v>624</v>
      </c>
      <c r="B627" s="291">
        <v>48</v>
      </c>
    </row>
    <row r="628" customHeight="1" spans="1:2">
      <c r="A628" s="268" t="s">
        <v>625</v>
      </c>
      <c r="B628" s="291">
        <v>132</v>
      </c>
    </row>
    <row r="629" customHeight="1" spans="1:2">
      <c r="A629" s="268" t="s">
        <v>626</v>
      </c>
      <c r="B629" s="291">
        <v>464</v>
      </c>
    </row>
    <row r="630" customHeight="1" spans="1:2">
      <c r="A630" s="268" t="s">
        <v>627</v>
      </c>
      <c r="B630" s="291">
        <v>1578</v>
      </c>
    </row>
    <row r="631" customHeight="1" spans="1:2">
      <c r="A631" s="268" t="s">
        <v>628</v>
      </c>
      <c r="B631" s="291">
        <v>662</v>
      </c>
    </row>
    <row r="632" customHeight="1" spans="1:2">
      <c r="A632" s="268" t="s">
        <v>629</v>
      </c>
      <c r="B632" s="291">
        <v>500</v>
      </c>
    </row>
    <row r="633" customHeight="1" spans="1:2">
      <c r="A633" s="268" t="s">
        <v>630</v>
      </c>
      <c r="B633" s="291"/>
    </row>
    <row r="634" customHeight="1" spans="1:2">
      <c r="A634" s="268" t="s">
        <v>631</v>
      </c>
      <c r="B634" s="291">
        <v>376</v>
      </c>
    </row>
    <row r="635" customHeight="1" spans="1:2">
      <c r="A635" s="268" t="s">
        <v>632</v>
      </c>
      <c r="B635" s="291"/>
    </row>
    <row r="636" customHeight="1" spans="1:2">
      <c r="A636" s="268" t="s">
        <v>633</v>
      </c>
      <c r="B636" s="291">
        <v>40</v>
      </c>
    </row>
    <row r="637" customHeight="1" spans="1:2">
      <c r="A637" s="268" t="s">
        <v>634</v>
      </c>
      <c r="B637" s="291"/>
    </row>
    <row r="638" customHeight="1" spans="1:2">
      <c r="A638" s="268" t="s">
        <v>635</v>
      </c>
      <c r="B638" s="291">
        <v>2927</v>
      </c>
    </row>
    <row r="639" customHeight="1" spans="1:2">
      <c r="A639" s="268" t="s">
        <v>200</v>
      </c>
      <c r="B639" s="291">
        <v>25</v>
      </c>
    </row>
    <row r="640" customHeight="1" spans="1:2">
      <c r="A640" s="268" t="s">
        <v>201</v>
      </c>
      <c r="B640" s="291">
        <v>132</v>
      </c>
    </row>
    <row r="641" customHeight="1" spans="1:2">
      <c r="A641" s="268" t="s">
        <v>202</v>
      </c>
      <c r="B641" s="291"/>
    </row>
    <row r="642" customHeight="1" spans="1:2">
      <c r="A642" s="268" t="s">
        <v>636</v>
      </c>
      <c r="B642" s="291">
        <v>254</v>
      </c>
    </row>
    <row r="643" customHeight="1" spans="1:2">
      <c r="A643" s="268" t="s">
        <v>637</v>
      </c>
      <c r="B643" s="291">
        <v>283</v>
      </c>
    </row>
    <row r="644" customHeight="1" spans="1:2">
      <c r="A644" s="268" t="s">
        <v>638</v>
      </c>
      <c r="B644" s="291"/>
    </row>
    <row r="645" customHeight="1" spans="1:2">
      <c r="A645" s="268" t="s">
        <v>639</v>
      </c>
      <c r="B645" s="291">
        <v>1978</v>
      </c>
    </row>
    <row r="646" customHeight="1" spans="1:2">
      <c r="A646" s="268" t="s">
        <v>640</v>
      </c>
      <c r="B646" s="291">
        <v>255</v>
      </c>
    </row>
    <row r="647" customHeight="1" spans="1:2">
      <c r="A647" s="268" t="s">
        <v>641</v>
      </c>
      <c r="B647" s="291">
        <v>106</v>
      </c>
    </row>
    <row r="648" customHeight="1" spans="1:2">
      <c r="A648" s="268" t="s">
        <v>200</v>
      </c>
      <c r="B648" s="291">
        <v>67</v>
      </c>
    </row>
    <row r="649" customHeight="1" spans="1:2">
      <c r="A649" s="268" t="s">
        <v>201</v>
      </c>
      <c r="B649" s="291">
        <v>24</v>
      </c>
    </row>
    <row r="650" customHeight="1" spans="1:2">
      <c r="A650" s="268" t="s">
        <v>202</v>
      </c>
      <c r="B650" s="291"/>
    </row>
    <row r="651" customHeight="1" spans="1:2">
      <c r="A651" s="268" t="s">
        <v>209</v>
      </c>
      <c r="B651" s="291"/>
    </row>
    <row r="652" customHeight="1" spans="1:2">
      <c r="A652" s="268" t="s">
        <v>642</v>
      </c>
      <c r="B652" s="291">
        <v>15</v>
      </c>
    </row>
    <row r="653" customHeight="1" spans="1:2">
      <c r="A653" s="268" t="s">
        <v>643</v>
      </c>
      <c r="B653" s="291">
        <v>11635</v>
      </c>
    </row>
    <row r="654" customHeight="1" spans="1:2">
      <c r="A654" s="268" t="s">
        <v>644</v>
      </c>
      <c r="B654" s="291">
        <v>1174</v>
      </c>
    </row>
    <row r="655" customHeight="1" spans="1:2">
      <c r="A655" s="268" t="s">
        <v>645</v>
      </c>
      <c r="B655" s="291">
        <v>10461</v>
      </c>
    </row>
    <row r="656" customHeight="1" spans="1:2">
      <c r="A656" s="268" t="s">
        <v>646</v>
      </c>
      <c r="B656" s="291">
        <v>1823</v>
      </c>
    </row>
    <row r="657" customHeight="1" spans="1:2">
      <c r="A657" s="268" t="s">
        <v>647</v>
      </c>
      <c r="B657" s="291">
        <v>1823</v>
      </c>
    </row>
    <row r="658" customHeight="1" spans="1:2">
      <c r="A658" s="268" t="s">
        <v>648</v>
      </c>
      <c r="B658" s="291"/>
    </row>
    <row r="659" customHeight="1" spans="1:2">
      <c r="A659" s="268" t="s">
        <v>649</v>
      </c>
      <c r="B659" s="291">
        <v>7570</v>
      </c>
    </row>
    <row r="660" customHeight="1" spans="1:2">
      <c r="A660" s="268" t="s">
        <v>650</v>
      </c>
      <c r="B660" s="291">
        <v>287</v>
      </c>
    </row>
    <row r="661" customHeight="1" spans="1:2">
      <c r="A661" s="268" t="s">
        <v>651</v>
      </c>
      <c r="B661" s="291">
        <v>7283</v>
      </c>
    </row>
    <row r="662" customHeight="1" spans="1:2">
      <c r="A662" s="268" t="s">
        <v>652</v>
      </c>
      <c r="B662" s="291">
        <v>0</v>
      </c>
    </row>
    <row r="663" customHeight="1" spans="1:2">
      <c r="A663" s="268" t="s">
        <v>653</v>
      </c>
      <c r="B663" s="291"/>
    </row>
    <row r="664" customHeight="1" spans="1:2">
      <c r="A664" s="268" t="s">
        <v>654</v>
      </c>
      <c r="B664" s="291"/>
    </row>
    <row r="665" customHeight="1" spans="1:2">
      <c r="A665" s="268" t="s">
        <v>655</v>
      </c>
      <c r="B665" s="291">
        <v>1586</v>
      </c>
    </row>
    <row r="666" customHeight="1" spans="1:2">
      <c r="A666" s="268" t="s">
        <v>656</v>
      </c>
      <c r="B666" s="291">
        <v>175</v>
      </c>
    </row>
    <row r="667" customHeight="1" spans="1:2">
      <c r="A667" s="268" t="s">
        <v>657</v>
      </c>
      <c r="B667" s="291">
        <v>1411</v>
      </c>
    </row>
    <row r="668" customHeight="1" spans="1:2">
      <c r="A668" s="268" t="s">
        <v>658</v>
      </c>
      <c r="B668" s="291">
        <v>33156</v>
      </c>
    </row>
    <row r="669" customHeight="1" spans="1:2">
      <c r="A669" s="268" t="s">
        <v>659</v>
      </c>
      <c r="B669" s="291"/>
    </row>
    <row r="670" customHeight="1" spans="1:2">
      <c r="A670" s="268" t="s">
        <v>660</v>
      </c>
      <c r="B670" s="291">
        <v>33156</v>
      </c>
    </row>
    <row r="671" customHeight="1" spans="1:2">
      <c r="A671" s="268" t="s">
        <v>661</v>
      </c>
      <c r="B671" s="291"/>
    </row>
    <row r="672" customHeight="1" spans="1:2">
      <c r="A672" s="268" t="s">
        <v>662</v>
      </c>
      <c r="B672" s="291">
        <v>0</v>
      </c>
    </row>
    <row r="673" customHeight="1" spans="1:2">
      <c r="A673" s="268" t="s">
        <v>663</v>
      </c>
      <c r="B673" s="291"/>
    </row>
    <row r="674" customHeight="1" spans="1:2">
      <c r="A674" s="268" t="s">
        <v>664</v>
      </c>
      <c r="B674" s="291"/>
    </row>
    <row r="675" customHeight="1" spans="1:2">
      <c r="A675" s="268" t="s">
        <v>665</v>
      </c>
      <c r="B675" s="291"/>
    </row>
    <row r="676" customHeight="1" spans="1:2">
      <c r="A676" s="268" t="s">
        <v>666</v>
      </c>
      <c r="B676" s="291">
        <v>663</v>
      </c>
    </row>
    <row r="677" customHeight="1" spans="1:2">
      <c r="A677" s="268" t="s">
        <v>200</v>
      </c>
      <c r="B677" s="291">
        <v>329</v>
      </c>
    </row>
    <row r="678" customHeight="1" spans="1:2">
      <c r="A678" s="268" t="s">
        <v>201</v>
      </c>
      <c r="B678" s="291">
        <v>93</v>
      </c>
    </row>
    <row r="679" customHeight="1" spans="1:2">
      <c r="A679" s="268" t="s">
        <v>202</v>
      </c>
      <c r="B679" s="291"/>
    </row>
    <row r="680" customHeight="1" spans="1:2">
      <c r="A680" s="268" t="s">
        <v>667</v>
      </c>
      <c r="B680" s="291">
        <v>113</v>
      </c>
    </row>
    <row r="681" customHeight="1" spans="1:2">
      <c r="A681" s="268" t="s">
        <v>668</v>
      </c>
      <c r="B681" s="291"/>
    </row>
    <row r="682" customHeight="1" spans="1:2">
      <c r="A682" s="268" t="s">
        <v>240</v>
      </c>
      <c r="B682" s="291"/>
    </row>
    <row r="683" customHeight="1" spans="1:2">
      <c r="A683" s="268" t="s">
        <v>209</v>
      </c>
      <c r="B683" s="291"/>
    </row>
    <row r="684" customHeight="1" spans="1:2">
      <c r="A684" s="268" t="s">
        <v>669</v>
      </c>
      <c r="B684" s="291">
        <v>128</v>
      </c>
    </row>
    <row r="685" customHeight="1" spans="1:2">
      <c r="A685" s="268" t="s">
        <v>670</v>
      </c>
      <c r="B685" s="291">
        <v>244</v>
      </c>
    </row>
    <row r="686" customHeight="1" spans="1:2">
      <c r="A686" s="268" t="s">
        <v>671</v>
      </c>
      <c r="B686" s="291">
        <v>243</v>
      </c>
    </row>
    <row r="687" customHeight="1" spans="1:2">
      <c r="A687" s="268" t="s">
        <v>672</v>
      </c>
      <c r="B687" s="291">
        <v>1</v>
      </c>
    </row>
    <row r="688" customHeight="1" spans="1:2">
      <c r="A688" s="268" t="s">
        <v>673</v>
      </c>
      <c r="B688" s="291">
        <v>2351</v>
      </c>
    </row>
    <row r="689" customHeight="1" spans="1:2">
      <c r="A689" s="268" t="s">
        <v>674</v>
      </c>
      <c r="B689" s="291">
        <v>2351</v>
      </c>
    </row>
    <row r="690" customHeight="1" spans="1:2">
      <c r="A690" s="268" t="s">
        <v>177</v>
      </c>
      <c r="B690" s="291">
        <v>44488</v>
      </c>
    </row>
    <row r="691" customHeight="1" spans="1:2">
      <c r="A691" s="268" t="s">
        <v>675</v>
      </c>
      <c r="B691" s="291">
        <v>1214</v>
      </c>
    </row>
    <row r="692" customHeight="1" spans="1:2">
      <c r="A692" s="268" t="s">
        <v>200</v>
      </c>
      <c r="B692" s="291">
        <v>780</v>
      </c>
    </row>
    <row r="693" customHeight="1" spans="1:2">
      <c r="A693" s="268" t="s">
        <v>201</v>
      </c>
      <c r="B693" s="291">
        <v>364</v>
      </c>
    </row>
    <row r="694" customHeight="1" spans="1:2">
      <c r="A694" s="268" t="s">
        <v>202</v>
      </c>
      <c r="B694" s="291"/>
    </row>
    <row r="695" customHeight="1" spans="1:2">
      <c r="A695" s="268" t="s">
        <v>676</v>
      </c>
      <c r="B695" s="291">
        <v>70</v>
      </c>
    </row>
    <row r="696" customHeight="1" spans="1:2">
      <c r="A696" s="268" t="s">
        <v>677</v>
      </c>
      <c r="B696" s="291">
        <v>4414</v>
      </c>
    </row>
    <row r="697" customHeight="1" spans="1:2">
      <c r="A697" s="268" t="s">
        <v>678</v>
      </c>
      <c r="B697" s="291">
        <v>2376</v>
      </c>
    </row>
    <row r="698" customHeight="1" spans="1:2">
      <c r="A698" s="268" t="s">
        <v>679</v>
      </c>
      <c r="B698" s="291">
        <v>536</v>
      </c>
    </row>
    <row r="699" customHeight="1" spans="1:2">
      <c r="A699" s="268" t="s">
        <v>680</v>
      </c>
      <c r="B699" s="291">
        <v>82</v>
      </c>
    </row>
    <row r="700" customHeight="1" spans="1:2">
      <c r="A700" s="268" t="s">
        <v>681</v>
      </c>
      <c r="B700" s="291"/>
    </row>
    <row r="701" customHeight="1" spans="1:2">
      <c r="A701" s="268" t="s">
        <v>682</v>
      </c>
      <c r="B701" s="291">
        <v>249</v>
      </c>
    </row>
    <row r="702" customHeight="1" spans="1:2">
      <c r="A702" s="268" t="s">
        <v>683</v>
      </c>
      <c r="B702" s="291">
        <v>408</v>
      </c>
    </row>
    <row r="703" customHeight="1" spans="1:2">
      <c r="A703" s="268" t="s">
        <v>684</v>
      </c>
      <c r="B703" s="291"/>
    </row>
    <row r="704" customHeight="1" spans="1:2">
      <c r="A704" s="268" t="s">
        <v>685</v>
      </c>
      <c r="B704" s="291"/>
    </row>
    <row r="705" customHeight="1" spans="1:2">
      <c r="A705" s="268" t="s">
        <v>686</v>
      </c>
      <c r="B705" s="291"/>
    </row>
    <row r="706" customHeight="1" spans="1:2">
      <c r="A706" s="268" t="s">
        <v>687</v>
      </c>
      <c r="B706" s="291"/>
    </row>
    <row r="707" customHeight="1" spans="1:2">
      <c r="A707" s="268" t="s">
        <v>688</v>
      </c>
      <c r="B707" s="291"/>
    </row>
    <row r="708" customHeight="1" spans="1:2">
      <c r="A708" s="268" t="s">
        <v>689</v>
      </c>
      <c r="B708" s="291"/>
    </row>
    <row r="709" customHeight="1" spans="1:2">
      <c r="A709" s="268" t="s">
        <v>690</v>
      </c>
      <c r="B709" s="291"/>
    </row>
    <row r="710" customHeight="1" spans="1:2">
      <c r="A710" s="268" t="s">
        <v>691</v>
      </c>
      <c r="B710" s="291">
        <v>763</v>
      </c>
    </row>
    <row r="711" customHeight="1" spans="1:2">
      <c r="A711" s="268" t="s">
        <v>692</v>
      </c>
      <c r="B711" s="291">
        <v>5476</v>
      </c>
    </row>
    <row r="712" customHeight="1" spans="1:2">
      <c r="A712" s="268" t="s">
        <v>693</v>
      </c>
      <c r="B712" s="291"/>
    </row>
    <row r="713" customHeight="1" spans="1:2">
      <c r="A713" s="268" t="s">
        <v>694</v>
      </c>
      <c r="B713" s="291">
        <v>2767</v>
      </c>
    </row>
    <row r="714" customHeight="1" spans="1:2">
      <c r="A714" s="268" t="s">
        <v>695</v>
      </c>
      <c r="B714" s="291">
        <v>2709</v>
      </c>
    </row>
    <row r="715" customHeight="1" spans="1:2">
      <c r="A715" s="268" t="s">
        <v>696</v>
      </c>
      <c r="B715" s="291">
        <v>13249</v>
      </c>
    </row>
    <row r="716" customHeight="1" spans="1:2">
      <c r="A716" s="268" t="s">
        <v>697</v>
      </c>
      <c r="B716" s="291">
        <v>741</v>
      </c>
    </row>
    <row r="717" customHeight="1" spans="1:2">
      <c r="A717" s="268" t="s">
        <v>698</v>
      </c>
      <c r="B717" s="291">
        <v>167</v>
      </c>
    </row>
    <row r="718" customHeight="1" spans="1:2">
      <c r="A718" s="268" t="s">
        <v>699</v>
      </c>
      <c r="B718" s="291"/>
    </row>
    <row r="719" customHeight="1" spans="1:2">
      <c r="A719" s="268" t="s">
        <v>700</v>
      </c>
      <c r="B719" s="291"/>
    </row>
    <row r="720" customHeight="1" spans="1:2">
      <c r="A720" s="268" t="s">
        <v>701</v>
      </c>
      <c r="B720" s="291"/>
    </row>
    <row r="721" customHeight="1" spans="1:2">
      <c r="A721" s="268" t="s">
        <v>702</v>
      </c>
      <c r="B721" s="291"/>
    </row>
    <row r="722" customHeight="1" spans="1:2">
      <c r="A722" s="268" t="s">
        <v>703</v>
      </c>
      <c r="B722" s="291"/>
    </row>
    <row r="723" customHeight="1" spans="1:2">
      <c r="A723" s="268" t="s">
        <v>704</v>
      </c>
      <c r="B723" s="291">
        <v>9341</v>
      </c>
    </row>
    <row r="724" customHeight="1" spans="1:2">
      <c r="A724" s="268" t="s">
        <v>705</v>
      </c>
      <c r="B724" s="291">
        <v>1174</v>
      </c>
    </row>
    <row r="725" customHeight="1" spans="1:2">
      <c r="A725" s="268" t="s">
        <v>706</v>
      </c>
      <c r="B725" s="291">
        <v>159</v>
      </c>
    </row>
    <row r="726" customHeight="1" spans="1:2">
      <c r="A726" s="268" t="s">
        <v>707</v>
      </c>
      <c r="B726" s="291">
        <v>1667</v>
      </c>
    </row>
    <row r="727" customHeight="1" spans="1:2">
      <c r="A727" s="268" t="s">
        <v>708</v>
      </c>
      <c r="B727" s="291">
        <v>3848</v>
      </c>
    </row>
    <row r="728" customHeight="1" spans="1:2">
      <c r="A728" s="268" t="s">
        <v>709</v>
      </c>
      <c r="B728" s="291">
        <v>84</v>
      </c>
    </row>
    <row r="729" customHeight="1" spans="1:2">
      <c r="A729" s="268" t="s">
        <v>710</v>
      </c>
      <c r="B729" s="291">
        <v>3551</v>
      </c>
    </row>
    <row r="730" customHeight="1" spans="1:2">
      <c r="A730" s="268" t="s">
        <v>711</v>
      </c>
      <c r="B730" s="291">
        <v>213</v>
      </c>
    </row>
    <row r="731" customHeight="1" spans="1:2">
      <c r="A731" s="268" t="s">
        <v>712</v>
      </c>
      <c r="B731" s="291">
        <v>7867</v>
      </c>
    </row>
    <row r="732" customHeight="1" spans="1:2">
      <c r="A732" s="268" t="s">
        <v>713</v>
      </c>
      <c r="B732" s="291">
        <v>3321</v>
      </c>
    </row>
    <row r="733" customHeight="1" spans="1:2">
      <c r="A733" s="268" t="s">
        <v>714</v>
      </c>
      <c r="B733" s="291">
        <v>4546</v>
      </c>
    </row>
    <row r="734" customHeight="1" spans="1:2">
      <c r="A734" s="268" t="s">
        <v>715</v>
      </c>
      <c r="B734" s="291"/>
    </row>
    <row r="735" customHeight="1" spans="1:2">
      <c r="A735" s="268" t="s">
        <v>716</v>
      </c>
      <c r="B735" s="291"/>
    </row>
    <row r="736" customHeight="1" spans="1:2">
      <c r="A736" s="268" t="s">
        <v>717</v>
      </c>
      <c r="B736" s="291">
        <v>2502</v>
      </c>
    </row>
    <row r="737" customHeight="1" spans="1:2">
      <c r="A737" s="268" t="s">
        <v>718</v>
      </c>
      <c r="B737" s="291"/>
    </row>
    <row r="738" customHeight="1" spans="1:2">
      <c r="A738" s="268" t="s">
        <v>719</v>
      </c>
      <c r="B738" s="291">
        <v>1934</v>
      </c>
    </row>
    <row r="739" customHeight="1" spans="1:2">
      <c r="A739" s="268" t="s">
        <v>720</v>
      </c>
      <c r="B739" s="291">
        <v>568</v>
      </c>
    </row>
    <row r="740" customHeight="1" spans="1:2">
      <c r="A740" s="268" t="s">
        <v>721</v>
      </c>
      <c r="B740" s="291">
        <v>3888</v>
      </c>
    </row>
    <row r="741" customHeight="1" spans="1:2">
      <c r="A741" s="268" t="s">
        <v>722</v>
      </c>
      <c r="B741" s="291">
        <v>3666</v>
      </c>
    </row>
    <row r="742" customHeight="1" spans="1:2">
      <c r="A742" s="268" t="s">
        <v>723</v>
      </c>
      <c r="B742" s="291"/>
    </row>
    <row r="743" customHeight="1" spans="1:2">
      <c r="A743" s="268" t="s">
        <v>724</v>
      </c>
      <c r="B743" s="291">
        <v>222</v>
      </c>
    </row>
    <row r="744" customHeight="1" spans="1:2">
      <c r="A744" s="268" t="s">
        <v>725</v>
      </c>
      <c r="B744" s="291">
        <v>413</v>
      </c>
    </row>
    <row r="745" customHeight="1" spans="1:2">
      <c r="A745" s="268" t="s">
        <v>726</v>
      </c>
      <c r="B745" s="291">
        <v>363</v>
      </c>
    </row>
    <row r="746" customHeight="1" spans="1:2">
      <c r="A746" s="268" t="s">
        <v>727</v>
      </c>
      <c r="B746" s="291">
        <v>50</v>
      </c>
    </row>
    <row r="747" customHeight="1" spans="1:2">
      <c r="A747" s="268" t="s">
        <v>728</v>
      </c>
      <c r="B747" s="291">
        <v>1364</v>
      </c>
    </row>
    <row r="748" customHeight="1" spans="1:2">
      <c r="A748" s="268" t="s">
        <v>200</v>
      </c>
      <c r="B748" s="291">
        <v>433</v>
      </c>
    </row>
    <row r="749" customHeight="1" spans="1:2">
      <c r="A749" s="268" t="s">
        <v>201</v>
      </c>
      <c r="B749" s="291">
        <v>135</v>
      </c>
    </row>
    <row r="750" customHeight="1" spans="1:2">
      <c r="A750" s="268" t="s">
        <v>202</v>
      </c>
      <c r="B750" s="291"/>
    </row>
    <row r="751" customHeight="1" spans="1:2">
      <c r="A751" s="268" t="s">
        <v>240</v>
      </c>
      <c r="B751" s="291">
        <v>40</v>
      </c>
    </row>
    <row r="752" customHeight="1" spans="1:2">
      <c r="A752" s="268" t="s">
        <v>729</v>
      </c>
      <c r="B752" s="291">
        <v>9</v>
      </c>
    </row>
    <row r="753" customHeight="1" spans="1:2">
      <c r="A753" s="268" t="s">
        <v>730</v>
      </c>
      <c r="B753" s="291">
        <v>40</v>
      </c>
    </row>
    <row r="754" customHeight="1" spans="1:2">
      <c r="A754" s="268" t="s">
        <v>209</v>
      </c>
      <c r="B754" s="291"/>
    </row>
    <row r="755" customHeight="1" spans="1:2">
      <c r="A755" s="268" t="s">
        <v>731</v>
      </c>
      <c r="B755" s="291">
        <v>707</v>
      </c>
    </row>
    <row r="756" customHeight="1" spans="1:2">
      <c r="A756" s="268" t="s">
        <v>732</v>
      </c>
      <c r="B756" s="291">
        <v>0</v>
      </c>
    </row>
    <row r="757" customHeight="1" spans="1:2">
      <c r="A757" s="268" t="s">
        <v>733</v>
      </c>
      <c r="B757" s="291"/>
    </row>
    <row r="758" customHeight="1" spans="1:2">
      <c r="A758" s="268" t="s">
        <v>734</v>
      </c>
      <c r="B758" s="291">
        <v>245</v>
      </c>
    </row>
    <row r="759" customHeight="1" spans="1:2">
      <c r="A759" s="268" t="s">
        <v>200</v>
      </c>
      <c r="B759" s="291"/>
    </row>
    <row r="760" customHeight="1" spans="1:2">
      <c r="A760" s="268" t="s">
        <v>201</v>
      </c>
      <c r="B760" s="291"/>
    </row>
    <row r="761" customHeight="1" spans="1:2">
      <c r="A761" s="268" t="s">
        <v>202</v>
      </c>
      <c r="B761" s="291"/>
    </row>
    <row r="762" customHeight="1" spans="1:2">
      <c r="A762" s="268" t="s">
        <v>735</v>
      </c>
      <c r="B762" s="291">
        <v>245</v>
      </c>
    </row>
    <row r="763" customHeight="1" spans="1:2">
      <c r="A763" s="268" t="s">
        <v>736</v>
      </c>
      <c r="B763" s="291"/>
    </row>
    <row r="764" customHeight="1" spans="1:2">
      <c r="A764" s="268" t="s">
        <v>737</v>
      </c>
      <c r="B764" s="291">
        <v>0</v>
      </c>
    </row>
    <row r="765" customHeight="1" spans="1:2">
      <c r="A765" s="268" t="s">
        <v>200</v>
      </c>
      <c r="B765" s="291"/>
    </row>
    <row r="766" customHeight="1" spans="1:2">
      <c r="A766" s="268" t="s">
        <v>201</v>
      </c>
      <c r="B766" s="291"/>
    </row>
    <row r="767" customHeight="1" spans="1:2">
      <c r="A767" s="268" t="s">
        <v>202</v>
      </c>
      <c r="B767" s="291"/>
    </row>
    <row r="768" customHeight="1" spans="1:2">
      <c r="A768" s="268" t="s">
        <v>738</v>
      </c>
      <c r="B768" s="291"/>
    </row>
    <row r="769" customHeight="1" spans="1:2">
      <c r="A769" s="268" t="s">
        <v>739</v>
      </c>
      <c r="B769" s="291">
        <v>8</v>
      </c>
    </row>
    <row r="770" customHeight="1" spans="1:2">
      <c r="A770" s="268" t="s">
        <v>740</v>
      </c>
      <c r="B770" s="291">
        <v>8</v>
      </c>
    </row>
    <row r="771" customHeight="1" spans="1:2">
      <c r="A771" s="268" t="s">
        <v>178</v>
      </c>
      <c r="B771" s="291">
        <v>24924</v>
      </c>
    </row>
    <row r="772" customHeight="1" spans="1:2">
      <c r="A772" s="268" t="s">
        <v>741</v>
      </c>
      <c r="B772" s="291">
        <v>569</v>
      </c>
    </row>
    <row r="773" customHeight="1" spans="1:2">
      <c r="A773" s="268" t="s">
        <v>200</v>
      </c>
      <c r="B773" s="291">
        <v>55</v>
      </c>
    </row>
    <row r="774" customHeight="1" spans="1:2">
      <c r="A774" s="268" t="s">
        <v>201</v>
      </c>
      <c r="B774" s="291">
        <v>499</v>
      </c>
    </row>
    <row r="775" customHeight="1" spans="1:2">
      <c r="A775" s="268" t="s">
        <v>202</v>
      </c>
      <c r="B775" s="291"/>
    </row>
    <row r="776" customHeight="1" spans="1:2">
      <c r="A776" s="268" t="s">
        <v>742</v>
      </c>
      <c r="B776" s="291"/>
    </row>
    <row r="777" customHeight="1" spans="1:2">
      <c r="A777" s="268" t="s">
        <v>743</v>
      </c>
      <c r="B777" s="291"/>
    </row>
    <row r="778" customHeight="1" spans="1:2">
      <c r="A778" s="268" t="s">
        <v>744</v>
      </c>
      <c r="B778" s="291"/>
    </row>
    <row r="779" customHeight="1" spans="1:2">
      <c r="A779" s="268" t="s">
        <v>745</v>
      </c>
      <c r="B779" s="291"/>
    </row>
    <row r="780" customHeight="1" spans="1:2">
      <c r="A780" s="268" t="s">
        <v>746</v>
      </c>
      <c r="B780" s="291"/>
    </row>
    <row r="781" customHeight="1" spans="1:2">
      <c r="A781" s="268" t="s">
        <v>747</v>
      </c>
      <c r="B781" s="291">
        <v>15</v>
      </c>
    </row>
    <row r="782" customHeight="1" spans="1:2">
      <c r="A782" s="268" t="s">
        <v>748</v>
      </c>
      <c r="B782" s="291">
        <v>0</v>
      </c>
    </row>
    <row r="783" customHeight="1" spans="1:2">
      <c r="A783" s="268" t="s">
        <v>749</v>
      </c>
      <c r="B783" s="291"/>
    </row>
    <row r="784" customHeight="1" spans="1:2">
      <c r="A784" s="268" t="s">
        <v>750</v>
      </c>
      <c r="B784" s="291"/>
    </row>
    <row r="785" customHeight="1" spans="1:2">
      <c r="A785" s="268" t="s">
        <v>751</v>
      </c>
      <c r="B785" s="291"/>
    </row>
    <row r="786" customHeight="1" spans="1:2">
      <c r="A786" s="268" t="s">
        <v>752</v>
      </c>
      <c r="B786" s="291">
        <v>16954</v>
      </c>
    </row>
    <row r="787" customHeight="1" spans="1:2">
      <c r="A787" s="268" t="s">
        <v>753</v>
      </c>
      <c r="B787" s="291"/>
    </row>
    <row r="788" customHeight="1" spans="1:2">
      <c r="A788" s="268" t="s">
        <v>754</v>
      </c>
      <c r="B788" s="291">
        <v>7889</v>
      </c>
    </row>
    <row r="789" customHeight="1" spans="1:2">
      <c r="A789" s="268" t="s">
        <v>755</v>
      </c>
      <c r="B789" s="291"/>
    </row>
    <row r="790" customHeight="1" spans="1:2">
      <c r="A790" s="268" t="s">
        <v>756</v>
      </c>
      <c r="B790" s="291">
        <v>500</v>
      </c>
    </row>
    <row r="791" customHeight="1" spans="1:2">
      <c r="A791" s="268" t="s">
        <v>757</v>
      </c>
      <c r="B791" s="291"/>
    </row>
    <row r="792" customHeight="1" spans="1:2">
      <c r="A792" s="268" t="s">
        <v>758</v>
      </c>
      <c r="B792" s="291"/>
    </row>
    <row r="793" customHeight="1" spans="1:2">
      <c r="A793" s="268" t="s">
        <v>759</v>
      </c>
      <c r="B793" s="291">
        <v>8389</v>
      </c>
    </row>
    <row r="794" customHeight="1" spans="1:2">
      <c r="A794" s="268" t="s">
        <v>760</v>
      </c>
      <c r="B794" s="291">
        <v>176</v>
      </c>
    </row>
    <row r="795" customHeight="1" spans="1:2">
      <c r="A795" s="268" t="s">
        <v>761</v>
      </c>
      <c r="B795" s="291">
        <v>4915</v>
      </c>
    </row>
    <row r="796" customHeight="1" spans="1:2">
      <c r="A796" s="268" t="s">
        <v>762</v>
      </c>
      <c r="B796" s="291">
        <v>596</v>
      </c>
    </row>
    <row r="797" customHeight="1" spans="1:2">
      <c r="A797" s="268" t="s">
        <v>763</v>
      </c>
      <c r="B797" s="291">
        <v>694</v>
      </c>
    </row>
    <row r="798" customHeight="1" spans="1:2">
      <c r="A798" s="268" t="s">
        <v>764</v>
      </c>
      <c r="B798" s="291"/>
    </row>
    <row r="799" customHeight="1" spans="1:2">
      <c r="A799" s="268" t="s">
        <v>765</v>
      </c>
      <c r="B799" s="291"/>
    </row>
    <row r="800" customHeight="1" spans="1:2">
      <c r="A800" s="268" t="s">
        <v>766</v>
      </c>
      <c r="B800" s="291">
        <v>275</v>
      </c>
    </row>
    <row r="801" customHeight="1" spans="1:2">
      <c r="A801" s="268" t="s">
        <v>767</v>
      </c>
      <c r="B801" s="291">
        <v>3350</v>
      </c>
    </row>
    <row r="802" customHeight="1" spans="1:2">
      <c r="A802" s="268" t="s">
        <v>768</v>
      </c>
      <c r="B802" s="291">
        <v>33</v>
      </c>
    </row>
    <row r="803" customHeight="1" spans="1:2">
      <c r="A803" s="268" t="s">
        <v>769</v>
      </c>
      <c r="B803" s="291"/>
    </row>
    <row r="804" customHeight="1" spans="1:2">
      <c r="A804" s="268" t="s">
        <v>770</v>
      </c>
      <c r="B804" s="291"/>
    </row>
    <row r="805" customHeight="1" spans="1:2">
      <c r="A805" s="268" t="s">
        <v>771</v>
      </c>
      <c r="B805" s="291"/>
    </row>
    <row r="806" customHeight="1" spans="1:2">
      <c r="A806" s="268" t="s">
        <v>772</v>
      </c>
      <c r="B806" s="291"/>
    </row>
    <row r="807" customHeight="1" spans="1:2">
      <c r="A807" s="268" t="s">
        <v>773</v>
      </c>
      <c r="B807" s="291">
        <v>33</v>
      </c>
    </row>
    <row r="808" customHeight="1" spans="1:2">
      <c r="A808" s="268" t="s">
        <v>774</v>
      </c>
      <c r="B808" s="291"/>
    </row>
    <row r="809" customHeight="1" spans="1:2">
      <c r="A809" s="268" t="s">
        <v>775</v>
      </c>
      <c r="B809" s="291">
        <v>0</v>
      </c>
    </row>
    <row r="810" customHeight="1" spans="1:2">
      <c r="A810" s="268" t="s">
        <v>776</v>
      </c>
      <c r="B810" s="291"/>
    </row>
    <row r="811" customHeight="1" spans="1:2">
      <c r="A811" s="268" t="s">
        <v>777</v>
      </c>
      <c r="B811" s="291"/>
    </row>
    <row r="812" customHeight="1" spans="1:2">
      <c r="A812" s="268" t="s">
        <v>778</v>
      </c>
      <c r="B812" s="291">
        <v>0</v>
      </c>
    </row>
    <row r="813" customHeight="1" spans="1:2">
      <c r="A813" s="268" t="s">
        <v>779</v>
      </c>
      <c r="B813" s="291"/>
    </row>
    <row r="814" customHeight="1" spans="1:2">
      <c r="A814" s="268" t="s">
        <v>780</v>
      </c>
      <c r="B814" s="291"/>
    </row>
    <row r="815" customHeight="1" spans="1:2">
      <c r="A815" s="268" t="s">
        <v>781</v>
      </c>
      <c r="B815" s="291">
        <v>0</v>
      </c>
    </row>
    <row r="816" customHeight="1" spans="1:2">
      <c r="A816" s="268" t="s">
        <v>782</v>
      </c>
      <c r="B816" s="291"/>
    </row>
    <row r="817" customHeight="1" spans="1:2">
      <c r="A817" s="268" t="s">
        <v>783</v>
      </c>
      <c r="B817" s="291">
        <v>73</v>
      </c>
    </row>
    <row r="818" customHeight="1" spans="1:2">
      <c r="A818" s="268" t="s">
        <v>784</v>
      </c>
      <c r="B818" s="291">
        <v>73</v>
      </c>
    </row>
    <row r="819" customHeight="1" spans="1:2">
      <c r="A819" s="268" t="s">
        <v>785</v>
      </c>
      <c r="B819" s="291">
        <v>0</v>
      </c>
    </row>
    <row r="820" customHeight="1" spans="1:2">
      <c r="A820" s="268" t="s">
        <v>786</v>
      </c>
      <c r="B820" s="291"/>
    </row>
    <row r="821" customHeight="1" spans="1:2">
      <c r="A821" s="268" t="s">
        <v>787</v>
      </c>
      <c r="B821" s="291"/>
    </row>
    <row r="822" customHeight="1" spans="1:2">
      <c r="A822" s="268" t="s">
        <v>788</v>
      </c>
      <c r="B822" s="291"/>
    </row>
    <row r="823" customHeight="1" spans="1:2">
      <c r="A823" s="268" t="s">
        <v>789</v>
      </c>
      <c r="B823" s="291"/>
    </row>
    <row r="824" customHeight="1" spans="1:2">
      <c r="A824" s="268" t="s">
        <v>790</v>
      </c>
      <c r="B824" s="291"/>
    </row>
    <row r="825" customHeight="1" spans="1:2">
      <c r="A825" s="268" t="s">
        <v>791</v>
      </c>
      <c r="B825" s="291">
        <v>0</v>
      </c>
    </row>
    <row r="826" customHeight="1" spans="1:2">
      <c r="A826" s="268" t="s">
        <v>792</v>
      </c>
      <c r="B826" s="291"/>
    </row>
    <row r="827" customHeight="1" spans="1:2">
      <c r="A827" s="268" t="s">
        <v>793</v>
      </c>
      <c r="B827" s="291">
        <v>500</v>
      </c>
    </row>
    <row r="828" customHeight="1" spans="1:2">
      <c r="A828" s="268" t="s">
        <v>794</v>
      </c>
      <c r="B828" s="291">
        <v>500</v>
      </c>
    </row>
    <row r="829" customHeight="1" spans="1:2">
      <c r="A829" s="268" t="s">
        <v>795</v>
      </c>
      <c r="B829" s="291">
        <v>0</v>
      </c>
    </row>
    <row r="830" customHeight="1" spans="1:2">
      <c r="A830" s="268" t="s">
        <v>200</v>
      </c>
      <c r="B830" s="291"/>
    </row>
    <row r="831" customHeight="1" spans="1:2">
      <c r="A831" s="268" t="s">
        <v>201</v>
      </c>
      <c r="B831" s="291"/>
    </row>
    <row r="832" customHeight="1" spans="1:2">
      <c r="A832" s="268" t="s">
        <v>202</v>
      </c>
      <c r="B832" s="291"/>
    </row>
    <row r="833" customHeight="1" spans="1:2">
      <c r="A833" s="268" t="s">
        <v>796</v>
      </c>
      <c r="B833" s="291"/>
    </row>
    <row r="834" customHeight="1" spans="1:2">
      <c r="A834" s="268" t="s">
        <v>797</v>
      </c>
      <c r="B834" s="291"/>
    </row>
    <row r="835" customHeight="1" spans="1:2">
      <c r="A835" s="268" t="s">
        <v>798</v>
      </c>
      <c r="B835" s="291"/>
    </row>
    <row r="836" customHeight="1" spans="1:2">
      <c r="A836" s="268" t="s">
        <v>240</v>
      </c>
      <c r="B836" s="291"/>
    </row>
    <row r="837" customHeight="1" spans="1:2">
      <c r="A837" s="268" t="s">
        <v>799</v>
      </c>
      <c r="B837" s="291"/>
    </row>
    <row r="838" customHeight="1" spans="1:2">
      <c r="A838" s="268" t="s">
        <v>209</v>
      </c>
      <c r="B838" s="291"/>
    </row>
    <row r="839" customHeight="1" spans="1:2">
      <c r="A839" s="268" t="s">
        <v>800</v>
      </c>
      <c r="B839" s="291"/>
    </row>
    <row r="840" customHeight="1" spans="1:2">
      <c r="A840" s="268" t="s">
        <v>801</v>
      </c>
      <c r="B840" s="291">
        <v>1880</v>
      </c>
    </row>
    <row r="841" customHeight="1" spans="1:2">
      <c r="A841" s="268" t="s">
        <v>802</v>
      </c>
      <c r="B841" s="291">
        <v>1880</v>
      </c>
    </row>
    <row r="842" customHeight="1" spans="1:2">
      <c r="A842" s="268" t="s">
        <v>179</v>
      </c>
      <c r="B842" s="291">
        <v>61654</v>
      </c>
    </row>
    <row r="843" customHeight="1" spans="1:2">
      <c r="A843" s="268" t="s">
        <v>803</v>
      </c>
      <c r="B843" s="291">
        <v>31469</v>
      </c>
    </row>
    <row r="844" customHeight="1" spans="1:2">
      <c r="A844" s="268" t="s">
        <v>200</v>
      </c>
      <c r="B844" s="291">
        <v>14496</v>
      </c>
    </row>
    <row r="845" customHeight="1" spans="1:2">
      <c r="A845" s="268" t="s">
        <v>201</v>
      </c>
      <c r="B845" s="291">
        <v>6586</v>
      </c>
    </row>
    <row r="846" customHeight="1" spans="1:2">
      <c r="A846" s="268" t="s">
        <v>202</v>
      </c>
      <c r="B846" s="291"/>
    </row>
    <row r="847" customHeight="1" spans="1:2">
      <c r="A847" s="268" t="s">
        <v>804</v>
      </c>
      <c r="B847" s="291"/>
    </row>
    <row r="848" customHeight="1" spans="1:2">
      <c r="A848" s="268" t="s">
        <v>805</v>
      </c>
      <c r="B848" s="291"/>
    </row>
    <row r="849" customHeight="1" spans="1:2">
      <c r="A849" s="268" t="s">
        <v>806</v>
      </c>
      <c r="B849" s="291"/>
    </row>
    <row r="850" customHeight="1" spans="1:2">
      <c r="A850" s="268" t="s">
        <v>807</v>
      </c>
      <c r="B850" s="291"/>
    </row>
    <row r="851" customHeight="1" spans="1:2">
      <c r="A851" s="268" t="s">
        <v>808</v>
      </c>
      <c r="B851" s="291"/>
    </row>
    <row r="852" customHeight="1" spans="1:2">
      <c r="A852" s="268" t="s">
        <v>809</v>
      </c>
      <c r="B852" s="291"/>
    </row>
    <row r="853" customHeight="1" spans="1:2">
      <c r="A853" s="268" t="s">
        <v>810</v>
      </c>
      <c r="B853" s="291">
        <v>10387</v>
      </c>
    </row>
    <row r="854" customHeight="1" spans="1:2">
      <c r="A854" s="268" t="s">
        <v>811</v>
      </c>
      <c r="B854" s="291">
        <v>20</v>
      </c>
    </row>
    <row r="855" customHeight="1" spans="1:2">
      <c r="A855" s="268" t="s">
        <v>812</v>
      </c>
      <c r="B855" s="291">
        <v>20</v>
      </c>
    </row>
    <row r="856" customHeight="1" spans="1:2">
      <c r="A856" s="268" t="s">
        <v>813</v>
      </c>
      <c r="B856" s="291">
        <v>3764</v>
      </c>
    </row>
    <row r="857" customHeight="1" spans="1:2">
      <c r="A857" s="268" t="s">
        <v>814</v>
      </c>
      <c r="B857" s="291">
        <v>1914</v>
      </c>
    </row>
    <row r="858" customHeight="1" spans="1:2">
      <c r="A858" s="268" t="s">
        <v>815</v>
      </c>
      <c r="B858" s="291">
        <v>1850</v>
      </c>
    </row>
    <row r="859" customHeight="1" spans="1:2">
      <c r="A859" s="268" t="s">
        <v>816</v>
      </c>
      <c r="B859" s="291">
        <v>1622</v>
      </c>
    </row>
    <row r="860" customHeight="1" spans="1:2">
      <c r="A860" s="268" t="s">
        <v>817</v>
      </c>
      <c r="B860" s="291">
        <v>1622</v>
      </c>
    </row>
    <row r="861" customHeight="1" spans="1:2">
      <c r="A861" s="268" t="s">
        <v>818</v>
      </c>
      <c r="B861" s="291">
        <v>0</v>
      </c>
    </row>
    <row r="862" customHeight="1" spans="1:2">
      <c r="A862" s="268" t="s">
        <v>819</v>
      </c>
      <c r="B862" s="291"/>
    </row>
    <row r="863" customHeight="1" spans="1:2">
      <c r="A863" s="268" t="s">
        <v>820</v>
      </c>
      <c r="B863" s="291">
        <v>24779</v>
      </c>
    </row>
    <row r="864" customHeight="1" spans="1:2">
      <c r="A864" s="268" t="s">
        <v>821</v>
      </c>
      <c r="B864" s="291">
        <v>24779</v>
      </c>
    </row>
    <row r="865" customHeight="1" spans="1:2">
      <c r="A865" s="268" t="s">
        <v>180</v>
      </c>
      <c r="B865" s="291">
        <v>110603</v>
      </c>
    </row>
    <row r="866" customHeight="1" spans="1:2">
      <c r="A866" s="268" t="s">
        <v>822</v>
      </c>
      <c r="B866" s="291">
        <v>22035</v>
      </c>
    </row>
    <row r="867" customHeight="1" spans="1:2">
      <c r="A867" s="268" t="s">
        <v>200</v>
      </c>
      <c r="B867" s="291">
        <v>2261</v>
      </c>
    </row>
    <row r="868" customHeight="1" spans="1:2">
      <c r="A868" s="268" t="s">
        <v>201</v>
      </c>
      <c r="B868" s="291">
        <v>250</v>
      </c>
    </row>
    <row r="869" customHeight="1" spans="1:2">
      <c r="A869" s="268" t="s">
        <v>202</v>
      </c>
      <c r="B869" s="291"/>
    </row>
    <row r="870" customHeight="1" spans="1:2">
      <c r="A870" s="268" t="s">
        <v>209</v>
      </c>
      <c r="B870" s="291"/>
    </row>
    <row r="871" customHeight="1" spans="1:2">
      <c r="A871" s="268" t="s">
        <v>823</v>
      </c>
      <c r="B871" s="291"/>
    </row>
    <row r="872" customHeight="1" spans="1:2">
      <c r="A872" s="268" t="s">
        <v>824</v>
      </c>
      <c r="B872" s="291">
        <v>739</v>
      </c>
    </row>
    <row r="873" customHeight="1" spans="1:2">
      <c r="A873" s="268" t="s">
        <v>825</v>
      </c>
      <c r="B873" s="291">
        <v>226</v>
      </c>
    </row>
    <row r="874" customHeight="1" spans="1:2">
      <c r="A874" s="268" t="s">
        <v>826</v>
      </c>
      <c r="B874" s="291">
        <v>939</v>
      </c>
    </row>
    <row r="875" customHeight="1" spans="1:2">
      <c r="A875" s="268" t="s">
        <v>827</v>
      </c>
      <c r="B875" s="291"/>
    </row>
    <row r="876" customHeight="1" spans="1:2">
      <c r="A876" s="268" t="s">
        <v>828</v>
      </c>
      <c r="B876" s="291"/>
    </row>
    <row r="877" customHeight="1" spans="1:2">
      <c r="A877" s="268" t="s">
        <v>829</v>
      </c>
      <c r="B877" s="291"/>
    </row>
    <row r="878" customHeight="1" spans="1:2">
      <c r="A878" s="268" t="s">
        <v>830</v>
      </c>
      <c r="B878" s="291"/>
    </row>
    <row r="879" customHeight="1" spans="1:2">
      <c r="A879" s="268" t="s">
        <v>831</v>
      </c>
      <c r="B879" s="291">
        <v>772</v>
      </c>
    </row>
    <row r="880" customHeight="1" spans="1:2">
      <c r="A880" s="268" t="s">
        <v>832</v>
      </c>
      <c r="B880" s="291">
        <v>5510</v>
      </c>
    </row>
    <row r="881" customHeight="1" spans="1:2">
      <c r="A881" s="268" t="s">
        <v>833</v>
      </c>
      <c r="B881" s="291">
        <v>973</v>
      </c>
    </row>
    <row r="882" customHeight="1" spans="1:2">
      <c r="A882" s="268" t="s">
        <v>834</v>
      </c>
      <c r="B882" s="291">
        <v>3049</v>
      </c>
    </row>
    <row r="883" customHeight="1" spans="1:2">
      <c r="A883" s="268" t="s">
        <v>835</v>
      </c>
      <c r="B883" s="291">
        <v>523</v>
      </c>
    </row>
    <row r="884" customHeight="1" spans="1:2">
      <c r="A884" s="268" t="s">
        <v>836</v>
      </c>
      <c r="B884" s="291">
        <v>4</v>
      </c>
    </row>
    <row r="885" customHeight="1" spans="1:2">
      <c r="A885" s="268" t="s">
        <v>837</v>
      </c>
      <c r="B885" s="291">
        <v>467</v>
      </c>
    </row>
    <row r="886" customHeight="1" spans="1:2">
      <c r="A886" s="268" t="s">
        <v>838</v>
      </c>
      <c r="B886" s="291">
        <v>414</v>
      </c>
    </row>
    <row r="887" customHeight="1" spans="1:2">
      <c r="A887" s="268" t="s">
        <v>839</v>
      </c>
      <c r="B887" s="291"/>
    </row>
    <row r="888" customHeight="1" spans="1:2">
      <c r="A888" s="268" t="s">
        <v>840</v>
      </c>
      <c r="B888" s="291">
        <v>496</v>
      </c>
    </row>
    <row r="889" customHeight="1" spans="1:2">
      <c r="A889" s="268" t="s">
        <v>841</v>
      </c>
      <c r="B889" s="291">
        <v>34</v>
      </c>
    </row>
    <row r="890" customHeight="1" spans="1:2">
      <c r="A890" s="268" t="s">
        <v>842</v>
      </c>
      <c r="B890" s="291">
        <v>2151</v>
      </c>
    </row>
    <row r="891" customHeight="1" spans="1:2">
      <c r="A891" s="268" t="s">
        <v>843</v>
      </c>
      <c r="B891" s="291">
        <v>3227</v>
      </c>
    </row>
    <row r="892" customHeight="1" spans="1:2">
      <c r="A892" s="268" t="s">
        <v>844</v>
      </c>
      <c r="B892" s="291">
        <v>9715</v>
      </c>
    </row>
    <row r="893" customHeight="1" spans="1:2">
      <c r="A893" s="268" t="s">
        <v>200</v>
      </c>
      <c r="B893" s="291">
        <v>3196</v>
      </c>
    </row>
    <row r="894" customHeight="1" spans="1:2">
      <c r="A894" s="268" t="s">
        <v>201</v>
      </c>
      <c r="B894" s="291"/>
    </row>
    <row r="895" customHeight="1" spans="1:2">
      <c r="A895" s="268" t="s">
        <v>202</v>
      </c>
      <c r="B895" s="291"/>
    </row>
    <row r="896" customHeight="1" spans="1:2">
      <c r="A896" s="268" t="s">
        <v>845</v>
      </c>
      <c r="B896" s="291"/>
    </row>
    <row r="897" customHeight="1" spans="1:2">
      <c r="A897" s="268" t="s">
        <v>846</v>
      </c>
      <c r="B897" s="291">
        <v>1186</v>
      </c>
    </row>
    <row r="898" customHeight="1" spans="1:2">
      <c r="A898" s="268" t="s">
        <v>847</v>
      </c>
      <c r="B898" s="291"/>
    </row>
    <row r="899" customHeight="1" spans="1:2">
      <c r="A899" s="268" t="s">
        <v>848</v>
      </c>
      <c r="B899" s="291"/>
    </row>
    <row r="900" customHeight="1" spans="1:2">
      <c r="A900" s="268" t="s">
        <v>849</v>
      </c>
      <c r="B900" s="291">
        <v>271</v>
      </c>
    </row>
    <row r="901" customHeight="1" spans="1:2">
      <c r="A901" s="268" t="s">
        <v>850</v>
      </c>
      <c r="B901" s="291"/>
    </row>
    <row r="902" customHeight="1" spans="1:2">
      <c r="A902" s="268" t="s">
        <v>851</v>
      </c>
      <c r="B902" s="291"/>
    </row>
    <row r="903" customHeight="1" spans="1:2">
      <c r="A903" s="268" t="s">
        <v>852</v>
      </c>
      <c r="B903" s="291"/>
    </row>
    <row r="904" customHeight="1" spans="1:2">
      <c r="A904" s="268" t="s">
        <v>853</v>
      </c>
      <c r="B904" s="291"/>
    </row>
    <row r="905" customHeight="1" spans="1:2">
      <c r="A905" s="268" t="s">
        <v>854</v>
      </c>
      <c r="B905" s="291"/>
    </row>
    <row r="906" customHeight="1" spans="1:2">
      <c r="A906" s="268" t="s">
        <v>855</v>
      </c>
      <c r="B906" s="291">
        <v>243</v>
      </c>
    </row>
    <row r="907" customHeight="1" spans="1:2">
      <c r="A907" s="268" t="s">
        <v>856</v>
      </c>
      <c r="B907" s="291"/>
    </row>
    <row r="908" customHeight="1" spans="1:2">
      <c r="A908" s="268" t="s">
        <v>857</v>
      </c>
      <c r="B908" s="291"/>
    </row>
    <row r="909" customHeight="1" spans="1:2">
      <c r="A909" s="268" t="s">
        <v>858</v>
      </c>
      <c r="B909" s="291"/>
    </row>
    <row r="910" customHeight="1" spans="1:2">
      <c r="A910" s="268" t="s">
        <v>859</v>
      </c>
      <c r="B910" s="291">
        <v>2311</v>
      </c>
    </row>
    <row r="911" customHeight="1" spans="1:2">
      <c r="A911" s="268" t="s">
        <v>860</v>
      </c>
      <c r="B911" s="291"/>
    </row>
    <row r="912" customHeight="1" spans="1:2">
      <c r="A912" s="268" t="s">
        <v>829</v>
      </c>
      <c r="B912" s="291"/>
    </row>
    <row r="913" customHeight="1" spans="1:2">
      <c r="A913" s="268" t="s">
        <v>861</v>
      </c>
      <c r="B913" s="291">
        <v>202</v>
      </c>
    </row>
    <row r="914" customHeight="1" spans="1:2">
      <c r="A914" s="268" t="s">
        <v>862</v>
      </c>
      <c r="B914" s="291">
        <v>2306</v>
      </c>
    </row>
    <row r="915" customHeight="1" spans="1:2">
      <c r="A915" s="268" t="s">
        <v>863</v>
      </c>
      <c r="B915" s="291">
        <v>27893</v>
      </c>
    </row>
    <row r="916" customHeight="1" spans="1:2">
      <c r="A916" s="268" t="s">
        <v>200</v>
      </c>
      <c r="B916" s="291">
        <v>1684</v>
      </c>
    </row>
    <row r="917" customHeight="1" spans="1:2">
      <c r="A917" s="268" t="s">
        <v>201</v>
      </c>
      <c r="B917" s="291">
        <v>248</v>
      </c>
    </row>
    <row r="918" customHeight="1" spans="1:2">
      <c r="A918" s="268" t="s">
        <v>202</v>
      </c>
      <c r="B918" s="291"/>
    </row>
    <row r="919" customHeight="1" spans="1:2">
      <c r="A919" s="268" t="s">
        <v>864</v>
      </c>
      <c r="B919" s="291"/>
    </row>
    <row r="920" customHeight="1" spans="1:2">
      <c r="A920" s="268" t="s">
        <v>865</v>
      </c>
      <c r="B920" s="291">
        <v>19515</v>
      </c>
    </row>
    <row r="921" customHeight="1" spans="1:2">
      <c r="A921" s="268" t="s">
        <v>866</v>
      </c>
      <c r="B921" s="291">
        <v>1103</v>
      </c>
    </row>
    <row r="922" customHeight="1" spans="1:2">
      <c r="A922" s="268" t="s">
        <v>867</v>
      </c>
      <c r="B922" s="291"/>
    </row>
    <row r="923" customHeight="1" spans="1:2">
      <c r="A923" s="268" t="s">
        <v>868</v>
      </c>
      <c r="B923" s="291"/>
    </row>
    <row r="924" customHeight="1" spans="1:2">
      <c r="A924" s="268" t="s">
        <v>869</v>
      </c>
      <c r="B924" s="291"/>
    </row>
    <row r="925" customHeight="1" spans="1:2">
      <c r="A925" s="268" t="s">
        <v>870</v>
      </c>
      <c r="B925" s="291"/>
    </row>
    <row r="926" customHeight="1" spans="1:2">
      <c r="A926" s="268" t="s">
        <v>871</v>
      </c>
      <c r="B926" s="291"/>
    </row>
    <row r="927" customHeight="1" spans="1:2">
      <c r="A927" s="268" t="s">
        <v>872</v>
      </c>
      <c r="B927" s="291"/>
    </row>
    <row r="928" customHeight="1" spans="1:2">
      <c r="A928" s="268" t="s">
        <v>873</v>
      </c>
      <c r="B928" s="291">
        <v>24</v>
      </c>
    </row>
    <row r="929" customHeight="1" spans="1:2">
      <c r="A929" s="268" t="s">
        <v>874</v>
      </c>
      <c r="B929" s="291">
        <v>484</v>
      </c>
    </row>
    <row r="930" customHeight="1" spans="1:2">
      <c r="A930" s="268" t="s">
        <v>875</v>
      </c>
      <c r="B930" s="291"/>
    </row>
    <row r="931" customHeight="1" spans="1:2">
      <c r="A931" s="268" t="s">
        <v>876</v>
      </c>
      <c r="B931" s="291"/>
    </row>
    <row r="932" customHeight="1" spans="1:2">
      <c r="A932" s="268" t="s">
        <v>877</v>
      </c>
      <c r="B932" s="291"/>
    </row>
    <row r="933" customHeight="1" spans="1:2">
      <c r="A933" s="268" t="s">
        <v>878</v>
      </c>
      <c r="B933" s="291"/>
    </row>
    <row r="934" customHeight="1" spans="1:2">
      <c r="A934" s="268" t="s">
        <v>879</v>
      </c>
      <c r="B934" s="291"/>
    </row>
    <row r="935" customHeight="1" spans="1:2">
      <c r="A935" s="268" t="s">
        <v>880</v>
      </c>
      <c r="B935" s="291">
        <v>3260</v>
      </c>
    </row>
    <row r="936" customHeight="1" spans="1:2">
      <c r="A936" s="268" t="s">
        <v>881</v>
      </c>
      <c r="B936" s="291"/>
    </row>
    <row r="937" customHeight="1" spans="1:2">
      <c r="A937" s="268" t="s">
        <v>856</v>
      </c>
      <c r="B937" s="291"/>
    </row>
    <row r="938" customHeight="1" spans="1:2">
      <c r="A938" s="268" t="s">
        <v>882</v>
      </c>
      <c r="B938" s="291"/>
    </row>
    <row r="939" customHeight="1" spans="1:2">
      <c r="A939" s="268" t="s">
        <v>883</v>
      </c>
      <c r="B939" s="291"/>
    </row>
    <row r="940" customHeight="1" spans="1:2">
      <c r="A940" s="268" t="s">
        <v>884</v>
      </c>
      <c r="B940" s="291"/>
    </row>
    <row r="941" customHeight="1" spans="1:2">
      <c r="A941" s="268" t="s">
        <v>885</v>
      </c>
      <c r="B941" s="291"/>
    </row>
    <row r="942" customHeight="1" spans="1:2">
      <c r="A942" s="268" t="s">
        <v>886</v>
      </c>
      <c r="B942" s="291">
        <v>1575</v>
      </c>
    </row>
    <row r="943" customHeight="1" spans="1:2">
      <c r="A943" s="268" t="s">
        <v>887</v>
      </c>
      <c r="B943" s="291">
        <v>25248</v>
      </c>
    </row>
    <row r="944" customHeight="1" spans="1:2">
      <c r="A944" s="268" t="s">
        <v>200</v>
      </c>
      <c r="B944" s="291">
        <v>314</v>
      </c>
    </row>
    <row r="945" customHeight="1" spans="1:2">
      <c r="A945" s="268" t="s">
        <v>201</v>
      </c>
      <c r="B945" s="291">
        <v>59</v>
      </c>
    </row>
    <row r="946" customHeight="1" spans="1:2">
      <c r="A946" s="268" t="s">
        <v>202</v>
      </c>
      <c r="B946" s="291"/>
    </row>
    <row r="947" customHeight="1" spans="1:2">
      <c r="A947" s="268" t="s">
        <v>888</v>
      </c>
      <c r="B947" s="291">
        <v>7978</v>
      </c>
    </row>
    <row r="948" customHeight="1" spans="1:2">
      <c r="A948" s="268" t="s">
        <v>889</v>
      </c>
      <c r="B948" s="291">
        <v>12132</v>
      </c>
    </row>
    <row r="949" customHeight="1" spans="1:2">
      <c r="A949" s="268" t="s">
        <v>890</v>
      </c>
      <c r="B949" s="291">
        <v>736</v>
      </c>
    </row>
    <row r="950" customHeight="1" spans="1:2">
      <c r="A950" s="268" t="s">
        <v>891</v>
      </c>
      <c r="B950" s="291">
        <v>380</v>
      </c>
    </row>
    <row r="951" customHeight="1" spans="1:2">
      <c r="A951" s="268" t="s">
        <v>892</v>
      </c>
      <c r="B951" s="291"/>
    </row>
    <row r="952" customHeight="1" spans="1:2">
      <c r="A952" s="268" t="s">
        <v>209</v>
      </c>
      <c r="B952" s="291"/>
    </row>
    <row r="953" customHeight="1" spans="1:2">
      <c r="A953" s="268" t="s">
        <v>893</v>
      </c>
      <c r="B953" s="291">
        <v>3649</v>
      </c>
    </row>
    <row r="954" customHeight="1" spans="1:2">
      <c r="A954" s="268" t="s">
        <v>894</v>
      </c>
      <c r="B954" s="291">
        <v>14623</v>
      </c>
    </row>
    <row r="955" customHeight="1" spans="1:2">
      <c r="A955" s="268" t="s">
        <v>895</v>
      </c>
      <c r="B955" s="291">
        <v>923</v>
      </c>
    </row>
    <row r="956" customHeight="1" spans="1:2">
      <c r="A956" s="268" t="s">
        <v>896</v>
      </c>
      <c r="B956" s="291"/>
    </row>
    <row r="957" customHeight="1" spans="1:2">
      <c r="A957" s="268" t="s">
        <v>897</v>
      </c>
      <c r="B957" s="291">
        <v>13618</v>
      </c>
    </row>
    <row r="958" customHeight="1" spans="1:2">
      <c r="A958" s="268" t="s">
        <v>898</v>
      </c>
      <c r="B958" s="291">
        <v>4</v>
      </c>
    </row>
    <row r="959" customHeight="1" spans="1:2">
      <c r="A959" s="268" t="s">
        <v>899</v>
      </c>
      <c r="B959" s="291"/>
    </row>
    <row r="960" customHeight="1" spans="1:2">
      <c r="A960" s="268" t="s">
        <v>900</v>
      </c>
      <c r="B960" s="291">
        <v>78</v>
      </c>
    </row>
    <row r="961" customHeight="1" spans="1:2">
      <c r="A961" s="268" t="s">
        <v>901</v>
      </c>
      <c r="B961" s="291">
        <v>7683</v>
      </c>
    </row>
    <row r="962" customHeight="1" spans="1:2">
      <c r="A962" s="268" t="s">
        <v>902</v>
      </c>
      <c r="B962" s="291"/>
    </row>
    <row r="963" customHeight="1" spans="1:2">
      <c r="A963" s="268" t="s">
        <v>903</v>
      </c>
      <c r="B963" s="291">
        <v>6718</v>
      </c>
    </row>
    <row r="964" customHeight="1" spans="1:2">
      <c r="A964" s="268" t="s">
        <v>904</v>
      </c>
      <c r="B964" s="291">
        <v>456</v>
      </c>
    </row>
    <row r="965" customHeight="1" spans="1:2">
      <c r="A965" s="268" t="s">
        <v>905</v>
      </c>
      <c r="B965" s="291"/>
    </row>
    <row r="966" customHeight="1" spans="1:2">
      <c r="A966" s="268" t="s">
        <v>906</v>
      </c>
      <c r="B966" s="291">
        <v>509</v>
      </c>
    </row>
    <row r="967" customHeight="1" spans="1:2">
      <c r="A967" s="268" t="s">
        <v>907</v>
      </c>
      <c r="B967" s="291">
        <v>1641</v>
      </c>
    </row>
    <row r="968" customHeight="1" spans="1:2">
      <c r="A968" s="268" t="s">
        <v>908</v>
      </c>
      <c r="B968" s="291">
        <v>249</v>
      </c>
    </row>
    <row r="969" customHeight="1" spans="1:2">
      <c r="A969" s="268" t="s">
        <v>909</v>
      </c>
      <c r="B969" s="291">
        <v>1392</v>
      </c>
    </row>
    <row r="970" customHeight="1" spans="1:2">
      <c r="A970" s="268" t="s">
        <v>910</v>
      </c>
      <c r="B970" s="291">
        <v>1765</v>
      </c>
    </row>
    <row r="971" customHeight="1" spans="1:2">
      <c r="A971" s="268" t="s">
        <v>911</v>
      </c>
      <c r="B971" s="291"/>
    </row>
    <row r="972" customHeight="1" spans="1:2">
      <c r="A972" s="268" t="s">
        <v>912</v>
      </c>
      <c r="B972" s="291">
        <v>1765</v>
      </c>
    </row>
    <row r="973" customHeight="1" spans="1:2">
      <c r="A973" s="268" t="s">
        <v>181</v>
      </c>
      <c r="B973" s="291">
        <v>48839</v>
      </c>
    </row>
    <row r="974" customHeight="1" spans="1:2">
      <c r="A974" s="268" t="s">
        <v>913</v>
      </c>
      <c r="B974" s="291">
        <v>30593</v>
      </c>
    </row>
    <row r="975" customHeight="1" spans="1:2">
      <c r="A975" s="268" t="s">
        <v>200</v>
      </c>
      <c r="B975" s="291">
        <v>4154</v>
      </c>
    </row>
    <row r="976" customHeight="1" spans="1:2">
      <c r="A976" s="268" t="s">
        <v>201</v>
      </c>
      <c r="B976" s="291">
        <v>580</v>
      </c>
    </row>
    <row r="977" customHeight="1" spans="1:2">
      <c r="A977" s="268" t="s">
        <v>202</v>
      </c>
      <c r="B977" s="291"/>
    </row>
    <row r="978" customHeight="1" spans="1:2">
      <c r="A978" s="268" t="s">
        <v>914</v>
      </c>
      <c r="B978" s="291">
        <v>10573</v>
      </c>
    </row>
    <row r="979" customHeight="1" spans="1:2">
      <c r="A979" s="268" t="s">
        <v>915</v>
      </c>
      <c r="B979" s="291">
        <v>12909</v>
      </c>
    </row>
    <row r="980" customHeight="1" spans="1:2">
      <c r="A980" s="268" t="s">
        <v>916</v>
      </c>
      <c r="B980" s="291"/>
    </row>
    <row r="981" customHeight="1" spans="1:2">
      <c r="A981" s="268" t="s">
        <v>917</v>
      </c>
      <c r="B981" s="291"/>
    </row>
    <row r="982" customHeight="1" spans="1:2">
      <c r="A982" s="268" t="s">
        <v>918</v>
      </c>
      <c r="B982" s="291"/>
    </row>
    <row r="983" customHeight="1" spans="1:2">
      <c r="A983" s="268" t="s">
        <v>919</v>
      </c>
      <c r="B983" s="291"/>
    </row>
    <row r="984" customHeight="1" spans="1:2">
      <c r="A984" s="268" t="s">
        <v>920</v>
      </c>
      <c r="B984" s="291"/>
    </row>
    <row r="985" customHeight="1" spans="1:2">
      <c r="A985" s="268" t="s">
        <v>921</v>
      </c>
      <c r="B985" s="291"/>
    </row>
    <row r="986" customHeight="1" spans="1:2">
      <c r="A986" s="268" t="s">
        <v>922</v>
      </c>
      <c r="B986" s="291"/>
    </row>
    <row r="987" customHeight="1" spans="1:2">
      <c r="A987" s="268" t="s">
        <v>923</v>
      </c>
      <c r="B987" s="291"/>
    </row>
    <row r="988" customHeight="1" spans="1:2">
      <c r="A988" s="268" t="s">
        <v>924</v>
      </c>
      <c r="B988" s="291"/>
    </row>
    <row r="989" customHeight="1" spans="1:2">
      <c r="A989" s="268" t="s">
        <v>925</v>
      </c>
      <c r="B989" s="291"/>
    </row>
    <row r="990" customHeight="1" spans="1:2">
      <c r="A990" s="268" t="s">
        <v>926</v>
      </c>
      <c r="B990" s="291"/>
    </row>
    <row r="991" customHeight="1" spans="1:2">
      <c r="A991" s="268" t="s">
        <v>927</v>
      </c>
      <c r="B991" s="291"/>
    </row>
    <row r="992" customHeight="1" spans="1:2">
      <c r="A992" s="268" t="s">
        <v>928</v>
      </c>
      <c r="B992" s="291"/>
    </row>
    <row r="993" customHeight="1" spans="1:2">
      <c r="A993" s="268" t="s">
        <v>929</v>
      </c>
      <c r="B993" s="291"/>
    </row>
    <row r="994" customHeight="1" spans="1:2">
      <c r="A994" s="268" t="s">
        <v>930</v>
      </c>
      <c r="B994" s="291">
        <v>2377</v>
      </c>
    </row>
    <row r="995" customHeight="1" spans="1:2">
      <c r="A995" s="268" t="s">
        <v>931</v>
      </c>
      <c r="B995" s="291">
        <v>0</v>
      </c>
    </row>
    <row r="996" customHeight="1" spans="1:2">
      <c r="A996" s="268" t="s">
        <v>200</v>
      </c>
      <c r="B996" s="291"/>
    </row>
    <row r="997" customHeight="1" spans="1:2">
      <c r="A997" s="268" t="s">
        <v>201</v>
      </c>
      <c r="B997" s="291"/>
    </row>
    <row r="998" customHeight="1" spans="1:2">
      <c r="A998" s="268" t="s">
        <v>202</v>
      </c>
      <c r="B998" s="291"/>
    </row>
    <row r="999" customHeight="1" spans="1:2">
      <c r="A999" s="268" t="s">
        <v>932</v>
      </c>
      <c r="B999" s="291"/>
    </row>
    <row r="1000" customHeight="1" spans="1:2">
      <c r="A1000" s="268" t="s">
        <v>933</v>
      </c>
      <c r="B1000" s="291"/>
    </row>
    <row r="1001" customHeight="1" spans="1:2">
      <c r="A1001" s="268" t="s">
        <v>934</v>
      </c>
      <c r="B1001" s="291"/>
    </row>
    <row r="1002" customHeight="1" spans="1:2">
      <c r="A1002" s="268" t="s">
        <v>935</v>
      </c>
      <c r="B1002" s="291"/>
    </row>
    <row r="1003" customHeight="1" spans="1:2">
      <c r="A1003" s="268" t="s">
        <v>936</v>
      </c>
      <c r="B1003" s="291"/>
    </row>
    <row r="1004" customHeight="1" spans="1:2">
      <c r="A1004" s="268" t="s">
        <v>937</v>
      </c>
      <c r="B1004" s="291"/>
    </row>
    <row r="1005" customHeight="1" spans="1:2">
      <c r="A1005" s="268" t="s">
        <v>938</v>
      </c>
      <c r="B1005" s="291">
        <v>0</v>
      </c>
    </row>
    <row r="1006" customHeight="1" spans="1:2">
      <c r="A1006" s="268" t="s">
        <v>200</v>
      </c>
      <c r="B1006" s="291"/>
    </row>
    <row r="1007" customHeight="1" spans="1:2">
      <c r="A1007" s="268" t="s">
        <v>201</v>
      </c>
      <c r="B1007" s="291"/>
    </row>
    <row r="1008" customHeight="1" spans="1:2">
      <c r="A1008" s="268" t="s">
        <v>202</v>
      </c>
      <c r="B1008" s="291"/>
    </row>
    <row r="1009" customHeight="1" spans="1:2">
      <c r="A1009" s="268" t="s">
        <v>939</v>
      </c>
      <c r="B1009" s="291"/>
    </row>
    <row r="1010" customHeight="1" spans="1:2">
      <c r="A1010" s="268" t="s">
        <v>940</v>
      </c>
      <c r="B1010" s="291"/>
    </row>
    <row r="1011" customHeight="1" spans="1:2">
      <c r="A1011" s="268" t="s">
        <v>941</v>
      </c>
      <c r="B1011" s="291"/>
    </row>
    <row r="1012" customHeight="1" spans="1:2">
      <c r="A1012" s="268" t="s">
        <v>942</v>
      </c>
      <c r="B1012" s="291"/>
    </row>
    <row r="1013" customHeight="1" spans="1:2">
      <c r="A1013" s="268" t="s">
        <v>943</v>
      </c>
      <c r="B1013" s="291"/>
    </row>
    <row r="1014" customHeight="1" spans="1:2">
      <c r="A1014" s="268" t="s">
        <v>944</v>
      </c>
      <c r="B1014" s="291"/>
    </row>
    <row r="1015" customHeight="1" spans="1:2">
      <c r="A1015" s="268" t="s">
        <v>945</v>
      </c>
      <c r="B1015" s="291">
        <v>0</v>
      </c>
    </row>
    <row r="1016" customHeight="1" spans="1:2">
      <c r="A1016" s="268" t="s">
        <v>200</v>
      </c>
      <c r="B1016" s="291"/>
    </row>
    <row r="1017" customHeight="1" spans="1:2">
      <c r="A1017" s="268" t="s">
        <v>201</v>
      </c>
      <c r="B1017" s="291"/>
    </row>
    <row r="1018" customHeight="1" spans="1:2">
      <c r="A1018" s="268" t="s">
        <v>202</v>
      </c>
      <c r="B1018" s="291"/>
    </row>
    <row r="1019" customHeight="1" spans="1:2">
      <c r="A1019" s="268" t="s">
        <v>936</v>
      </c>
      <c r="B1019" s="291"/>
    </row>
    <row r="1020" customHeight="1" spans="1:2">
      <c r="A1020" s="268" t="s">
        <v>946</v>
      </c>
      <c r="B1020" s="291"/>
    </row>
    <row r="1021" customHeight="1" spans="1:2">
      <c r="A1021" s="268" t="s">
        <v>947</v>
      </c>
      <c r="B1021" s="291"/>
    </row>
    <row r="1022" customHeight="1" spans="1:2">
      <c r="A1022" s="268" t="s">
        <v>948</v>
      </c>
      <c r="B1022" s="291">
        <v>18246</v>
      </c>
    </row>
    <row r="1023" customHeight="1" spans="1:2">
      <c r="A1023" s="268" t="s">
        <v>949</v>
      </c>
      <c r="B1023" s="291">
        <v>222</v>
      </c>
    </row>
    <row r="1024" customHeight="1" spans="1:2">
      <c r="A1024" s="268" t="s">
        <v>950</v>
      </c>
      <c r="B1024" s="291">
        <v>18024</v>
      </c>
    </row>
    <row r="1025" customHeight="1" spans="1:2">
      <c r="A1025" s="268" t="s">
        <v>951</v>
      </c>
      <c r="B1025" s="291">
        <v>890</v>
      </c>
    </row>
    <row r="1026" customHeight="1" spans="1:2">
      <c r="A1026" s="268" t="s">
        <v>952</v>
      </c>
      <c r="B1026" s="291">
        <v>0</v>
      </c>
    </row>
    <row r="1027" customHeight="1" spans="1:2">
      <c r="A1027" s="268" t="s">
        <v>200</v>
      </c>
      <c r="B1027" s="291"/>
    </row>
    <row r="1028" customHeight="1" spans="1:2">
      <c r="A1028" s="268" t="s">
        <v>201</v>
      </c>
      <c r="B1028" s="291"/>
    </row>
    <row r="1029" customHeight="1" spans="1:2">
      <c r="A1029" s="268" t="s">
        <v>202</v>
      </c>
      <c r="B1029" s="291"/>
    </row>
    <row r="1030" customHeight="1" spans="1:2">
      <c r="A1030" s="268" t="s">
        <v>953</v>
      </c>
      <c r="B1030" s="291"/>
    </row>
    <row r="1031" customHeight="1" spans="1:2">
      <c r="A1031" s="268" t="s">
        <v>954</v>
      </c>
      <c r="B1031" s="291"/>
    </row>
    <row r="1032" customHeight="1" spans="1:2">
      <c r="A1032" s="268" t="s">
        <v>955</v>
      </c>
      <c r="B1032" s="291"/>
    </row>
    <row r="1033" customHeight="1" spans="1:2">
      <c r="A1033" s="268" t="s">
        <v>956</v>
      </c>
      <c r="B1033" s="291"/>
    </row>
    <row r="1034" customHeight="1" spans="1:2">
      <c r="A1034" s="268" t="s">
        <v>957</v>
      </c>
      <c r="B1034" s="291"/>
    </row>
    <row r="1035" customHeight="1" spans="1:2">
      <c r="A1035" s="268" t="s">
        <v>958</v>
      </c>
      <c r="B1035" s="291"/>
    </row>
    <row r="1036" customHeight="1" spans="1:2">
      <c r="A1036" s="268" t="s">
        <v>959</v>
      </c>
      <c r="B1036" s="291">
        <v>736</v>
      </c>
    </row>
    <row r="1037" customHeight="1" spans="1:2">
      <c r="A1037" s="268" t="s">
        <v>200</v>
      </c>
      <c r="B1037" s="291"/>
    </row>
    <row r="1038" customHeight="1" spans="1:2">
      <c r="A1038" s="268" t="s">
        <v>201</v>
      </c>
      <c r="B1038" s="291"/>
    </row>
    <row r="1039" customHeight="1" spans="1:2">
      <c r="A1039" s="268" t="s">
        <v>202</v>
      </c>
      <c r="B1039" s="291"/>
    </row>
    <row r="1040" customHeight="1" spans="1:2">
      <c r="A1040" s="268" t="s">
        <v>960</v>
      </c>
      <c r="B1040" s="291"/>
    </row>
    <row r="1041" customHeight="1" spans="1:2">
      <c r="A1041" s="268" t="s">
        <v>961</v>
      </c>
      <c r="B1041" s="291"/>
    </row>
    <row r="1042" customHeight="1" spans="1:2">
      <c r="A1042" s="268" t="s">
        <v>962</v>
      </c>
      <c r="B1042" s="291"/>
    </row>
    <row r="1043" customHeight="1" spans="1:2">
      <c r="A1043" s="268" t="s">
        <v>963</v>
      </c>
      <c r="B1043" s="291"/>
    </row>
    <row r="1044" customHeight="1" spans="1:2">
      <c r="A1044" s="268" t="s">
        <v>964</v>
      </c>
      <c r="B1044" s="291"/>
    </row>
    <row r="1045" customHeight="1" spans="1:2">
      <c r="A1045" s="268" t="s">
        <v>965</v>
      </c>
      <c r="B1045" s="291"/>
    </row>
    <row r="1046" customHeight="1" spans="1:2">
      <c r="A1046" s="268" t="s">
        <v>966</v>
      </c>
      <c r="B1046" s="291"/>
    </row>
    <row r="1047" customHeight="1" spans="1:2">
      <c r="A1047" s="268" t="s">
        <v>967</v>
      </c>
      <c r="B1047" s="291"/>
    </row>
    <row r="1048" customHeight="1" spans="1:2">
      <c r="A1048" s="268" t="s">
        <v>968</v>
      </c>
      <c r="B1048" s="291"/>
    </row>
    <row r="1049" customHeight="1" spans="1:2">
      <c r="A1049" s="268" t="s">
        <v>969</v>
      </c>
      <c r="B1049" s="291"/>
    </row>
    <row r="1050" customHeight="1" spans="1:2">
      <c r="A1050" s="268" t="s">
        <v>970</v>
      </c>
      <c r="B1050" s="291"/>
    </row>
    <row r="1051" customHeight="1" spans="1:2">
      <c r="A1051" s="268" t="s">
        <v>971</v>
      </c>
      <c r="B1051" s="291">
        <v>736</v>
      </c>
    </row>
    <row r="1052" customHeight="1" spans="1:2">
      <c r="A1052" s="268" t="s">
        <v>972</v>
      </c>
      <c r="B1052" s="291">
        <v>0</v>
      </c>
    </row>
    <row r="1053" customHeight="1" spans="1:2">
      <c r="A1053" s="268" t="s">
        <v>200</v>
      </c>
      <c r="B1053" s="291"/>
    </row>
    <row r="1054" customHeight="1" spans="1:2">
      <c r="A1054" s="268" t="s">
        <v>201</v>
      </c>
      <c r="B1054" s="291"/>
    </row>
    <row r="1055" customHeight="1" spans="1:2">
      <c r="A1055" s="268" t="s">
        <v>202</v>
      </c>
      <c r="B1055" s="291"/>
    </row>
    <row r="1056" customHeight="1" spans="1:2">
      <c r="A1056" s="268" t="s">
        <v>973</v>
      </c>
      <c r="B1056" s="291"/>
    </row>
    <row r="1057" customHeight="1" spans="1:2">
      <c r="A1057" s="268" t="s">
        <v>974</v>
      </c>
      <c r="B1057" s="291">
        <v>35</v>
      </c>
    </row>
    <row r="1058" customHeight="1" spans="1:2">
      <c r="A1058" s="268" t="s">
        <v>200</v>
      </c>
      <c r="B1058" s="291"/>
    </row>
    <row r="1059" customHeight="1" spans="1:2">
      <c r="A1059" s="268" t="s">
        <v>201</v>
      </c>
      <c r="B1059" s="291"/>
    </row>
    <row r="1060" customHeight="1" spans="1:2">
      <c r="A1060" s="268" t="s">
        <v>202</v>
      </c>
      <c r="B1060" s="291"/>
    </row>
    <row r="1061" customHeight="1" spans="1:2">
      <c r="A1061" s="268" t="s">
        <v>975</v>
      </c>
      <c r="B1061" s="291"/>
    </row>
    <row r="1062" customHeight="1" spans="1:2">
      <c r="A1062" s="268" t="s">
        <v>976</v>
      </c>
      <c r="B1062" s="291"/>
    </row>
    <row r="1063" customHeight="1" spans="1:2">
      <c r="A1063" s="268" t="s">
        <v>977</v>
      </c>
      <c r="B1063" s="291"/>
    </row>
    <row r="1064" customHeight="1" spans="1:2">
      <c r="A1064" s="268" t="s">
        <v>978</v>
      </c>
      <c r="B1064" s="291"/>
    </row>
    <row r="1065" customHeight="1" spans="1:2">
      <c r="A1065" s="268" t="s">
        <v>979</v>
      </c>
      <c r="B1065" s="291">
        <v>35</v>
      </c>
    </row>
    <row r="1066" customHeight="1" spans="1:2">
      <c r="A1066" s="268" t="s">
        <v>209</v>
      </c>
      <c r="B1066" s="291"/>
    </row>
    <row r="1067" customHeight="1" spans="1:2">
      <c r="A1067" s="268" t="s">
        <v>980</v>
      </c>
      <c r="B1067" s="291"/>
    </row>
    <row r="1068" customHeight="1" spans="1:2">
      <c r="A1068" s="268" t="s">
        <v>981</v>
      </c>
      <c r="B1068" s="291">
        <v>0</v>
      </c>
    </row>
    <row r="1069" customHeight="1" spans="1:2">
      <c r="A1069" s="268" t="s">
        <v>200</v>
      </c>
      <c r="B1069" s="291"/>
    </row>
    <row r="1070" customHeight="1" spans="1:2">
      <c r="A1070" s="268" t="s">
        <v>201</v>
      </c>
      <c r="B1070" s="291"/>
    </row>
    <row r="1071" customHeight="1" spans="1:2">
      <c r="A1071" s="268" t="s">
        <v>202</v>
      </c>
      <c r="B1071" s="291"/>
    </row>
    <row r="1072" customHeight="1" spans="1:2">
      <c r="A1072" s="268" t="s">
        <v>982</v>
      </c>
      <c r="B1072" s="291"/>
    </row>
    <row r="1073" customHeight="1" spans="1:2">
      <c r="A1073" s="268" t="s">
        <v>983</v>
      </c>
      <c r="B1073" s="291"/>
    </row>
    <row r="1074" customHeight="1" spans="1:2">
      <c r="A1074" s="268" t="s">
        <v>984</v>
      </c>
      <c r="B1074" s="291"/>
    </row>
    <row r="1075" customHeight="1" spans="1:2">
      <c r="A1075" s="268" t="s">
        <v>985</v>
      </c>
      <c r="B1075" s="291">
        <v>87</v>
      </c>
    </row>
    <row r="1076" customHeight="1" spans="1:2">
      <c r="A1076" s="268" t="s">
        <v>200</v>
      </c>
      <c r="B1076" s="291"/>
    </row>
    <row r="1077" customHeight="1" spans="1:2">
      <c r="A1077" s="268" t="s">
        <v>201</v>
      </c>
      <c r="B1077" s="291"/>
    </row>
    <row r="1078" customHeight="1" spans="1:2">
      <c r="A1078" s="268" t="s">
        <v>202</v>
      </c>
      <c r="B1078" s="291"/>
    </row>
    <row r="1079" customHeight="1" spans="1:2">
      <c r="A1079" s="268" t="s">
        <v>986</v>
      </c>
      <c r="B1079" s="291"/>
    </row>
    <row r="1080" customHeight="1" spans="1:2">
      <c r="A1080" s="268" t="s">
        <v>987</v>
      </c>
      <c r="B1080" s="291">
        <v>57</v>
      </c>
    </row>
    <row r="1081" customHeight="1" spans="1:2">
      <c r="A1081" s="268" t="s">
        <v>988</v>
      </c>
      <c r="B1081" s="291"/>
    </row>
    <row r="1082" customHeight="1" spans="1:2">
      <c r="A1082" s="268" t="s">
        <v>989</v>
      </c>
      <c r="B1082" s="291">
        <v>30</v>
      </c>
    </row>
    <row r="1083" customHeight="1" spans="1:2">
      <c r="A1083" s="268" t="s">
        <v>990</v>
      </c>
      <c r="B1083" s="291">
        <v>32</v>
      </c>
    </row>
    <row r="1084" customHeight="1" spans="1:2">
      <c r="A1084" s="268" t="s">
        <v>991</v>
      </c>
      <c r="B1084" s="291"/>
    </row>
    <row r="1085" customHeight="1" spans="1:2">
      <c r="A1085" s="268" t="s">
        <v>992</v>
      </c>
      <c r="B1085" s="291"/>
    </row>
    <row r="1086" customHeight="1" spans="1:2">
      <c r="A1086" s="268" t="s">
        <v>993</v>
      </c>
      <c r="B1086" s="291"/>
    </row>
    <row r="1087" customHeight="1" spans="1:2">
      <c r="A1087" s="268" t="s">
        <v>994</v>
      </c>
      <c r="B1087" s="291"/>
    </row>
    <row r="1088" customHeight="1" spans="1:2">
      <c r="A1088" s="268" t="s">
        <v>995</v>
      </c>
      <c r="B1088" s="291">
        <v>32</v>
      </c>
    </row>
    <row r="1089" customHeight="1" spans="1:2">
      <c r="A1089" s="268" t="s">
        <v>183</v>
      </c>
      <c r="B1089" s="291">
        <v>1950</v>
      </c>
    </row>
    <row r="1090" customHeight="1" spans="1:2">
      <c r="A1090" s="268" t="s">
        <v>996</v>
      </c>
      <c r="B1090" s="291">
        <v>1530</v>
      </c>
    </row>
    <row r="1091" customHeight="1" spans="1:2">
      <c r="A1091" s="268" t="s">
        <v>200</v>
      </c>
      <c r="B1091" s="291">
        <v>201</v>
      </c>
    </row>
    <row r="1092" customHeight="1" spans="1:2">
      <c r="A1092" s="268" t="s">
        <v>201</v>
      </c>
      <c r="B1092" s="291">
        <v>50</v>
      </c>
    </row>
    <row r="1093" customHeight="1" spans="1:2">
      <c r="A1093" s="268" t="s">
        <v>202</v>
      </c>
      <c r="B1093" s="291"/>
    </row>
    <row r="1094" customHeight="1" spans="1:2">
      <c r="A1094" s="268" t="s">
        <v>997</v>
      </c>
      <c r="B1094" s="291"/>
    </row>
    <row r="1095" customHeight="1" spans="1:2">
      <c r="A1095" s="268" t="s">
        <v>998</v>
      </c>
      <c r="B1095" s="291"/>
    </row>
    <row r="1096" customHeight="1" spans="1:2">
      <c r="A1096" s="268" t="s">
        <v>999</v>
      </c>
      <c r="B1096" s="291"/>
    </row>
    <row r="1097" customHeight="1" spans="1:2">
      <c r="A1097" s="268" t="s">
        <v>1000</v>
      </c>
      <c r="B1097" s="291">
        <v>306</v>
      </c>
    </row>
    <row r="1098" customHeight="1" spans="1:2">
      <c r="A1098" s="268" t="s">
        <v>209</v>
      </c>
      <c r="B1098" s="291"/>
    </row>
    <row r="1099" customHeight="1" spans="1:2">
      <c r="A1099" s="268" t="s">
        <v>1001</v>
      </c>
      <c r="B1099" s="291">
        <v>973</v>
      </c>
    </row>
    <row r="1100" customHeight="1" spans="1:2">
      <c r="A1100" s="268" t="s">
        <v>1002</v>
      </c>
      <c r="B1100" s="291">
        <v>197</v>
      </c>
    </row>
    <row r="1101" customHeight="1" spans="1:2">
      <c r="A1101" s="268" t="s">
        <v>200</v>
      </c>
      <c r="B1101" s="291"/>
    </row>
    <row r="1102" customHeight="1" spans="1:2">
      <c r="A1102" s="268" t="s">
        <v>201</v>
      </c>
      <c r="B1102" s="291"/>
    </row>
    <row r="1103" customHeight="1" spans="1:2">
      <c r="A1103" s="268" t="s">
        <v>202</v>
      </c>
      <c r="B1103" s="291"/>
    </row>
    <row r="1104" customHeight="1" spans="1:2">
      <c r="A1104" s="268" t="s">
        <v>1003</v>
      </c>
      <c r="B1104" s="291"/>
    </row>
    <row r="1105" customHeight="1" spans="1:2">
      <c r="A1105" s="268" t="s">
        <v>1004</v>
      </c>
      <c r="B1105" s="291">
        <v>197</v>
      </c>
    </row>
    <row r="1106" customHeight="1" spans="1:2">
      <c r="A1106" s="268" t="s">
        <v>1005</v>
      </c>
      <c r="B1106" s="291">
        <v>223</v>
      </c>
    </row>
    <row r="1107" customHeight="1" spans="1:2">
      <c r="A1107" s="268" t="s">
        <v>1006</v>
      </c>
      <c r="B1107" s="291"/>
    </row>
    <row r="1108" customHeight="1" spans="1:2">
      <c r="A1108" s="268" t="s">
        <v>1007</v>
      </c>
      <c r="B1108" s="291">
        <v>223</v>
      </c>
    </row>
    <row r="1109" customHeight="1" spans="1:2">
      <c r="A1109" s="268" t="s">
        <v>184</v>
      </c>
      <c r="B1109" s="291">
        <v>155</v>
      </c>
    </row>
    <row r="1110" customHeight="1" spans="1:2">
      <c r="A1110" s="268" t="s">
        <v>1008</v>
      </c>
      <c r="B1110" s="291">
        <v>0</v>
      </c>
    </row>
    <row r="1111" customHeight="1" spans="1:2">
      <c r="A1111" s="268" t="s">
        <v>200</v>
      </c>
      <c r="B1111" s="291"/>
    </row>
    <row r="1112" customHeight="1" spans="1:2">
      <c r="A1112" s="268" t="s">
        <v>201</v>
      </c>
      <c r="B1112" s="291"/>
    </row>
    <row r="1113" customHeight="1" spans="1:2">
      <c r="A1113" s="268" t="s">
        <v>202</v>
      </c>
      <c r="B1113" s="291"/>
    </row>
    <row r="1114" customHeight="1" spans="1:2">
      <c r="A1114" s="268" t="s">
        <v>1009</v>
      </c>
      <c r="B1114" s="291"/>
    </row>
    <row r="1115" customHeight="1" spans="1:2">
      <c r="A1115" s="268" t="s">
        <v>209</v>
      </c>
      <c r="B1115" s="291"/>
    </row>
    <row r="1116" customHeight="1" spans="1:2">
      <c r="A1116" s="268" t="s">
        <v>1010</v>
      </c>
      <c r="B1116" s="291"/>
    </row>
    <row r="1117" customHeight="1" spans="1:2">
      <c r="A1117" s="268" t="s">
        <v>1011</v>
      </c>
      <c r="B1117" s="291">
        <v>0</v>
      </c>
    </row>
    <row r="1118" customHeight="1" spans="1:2">
      <c r="A1118" s="268" t="s">
        <v>1012</v>
      </c>
      <c r="B1118" s="291"/>
    </row>
    <row r="1119" customHeight="1" spans="1:2">
      <c r="A1119" s="268" t="s">
        <v>1013</v>
      </c>
      <c r="B1119" s="291"/>
    </row>
    <row r="1120" customHeight="1" spans="1:2">
      <c r="A1120" s="268" t="s">
        <v>1014</v>
      </c>
      <c r="B1120" s="291"/>
    </row>
    <row r="1121" customHeight="1" spans="1:2">
      <c r="A1121" s="268" t="s">
        <v>1015</v>
      </c>
      <c r="B1121" s="291"/>
    </row>
    <row r="1122" customHeight="1" spans="1:2">
      <c r="A1122" s="268" t="s">
        <v>1016</v>
      </c>
      <c r="B1122" s="291"/>
    </row>
    <row r="1123" customHeight="1" spans="1:2">
      <c r="A1123" s="268" t="s">
        <v>1017</v>
      </c>
      <c r="B1123" s="291"/>
    </row>
    <row r="1124" customHeight="1" spans="1:2">
      <c r="A1124" s="268" t="s">
        <v>1018</v>
      </c>
      <c r="B1124" s="291"/>
    </row>
    <row r="1125" customHeight="1" spans="1:2">
      <c r="A1125" s="268" t="s">
        <v>1019</v>
      </c>
      <c r="B1125" s="291"/>
    </row>
    <row r="1126" customHeight="1" spans="1:2">
      <c r="A1126" s="268" t="s">
        <v>1020</v>
      </c>
      <c r="B1126" s="291"/>
    </row>
    <row r="1127" customHeight="1" spans="1:2">
      <c r="A1127" s="268" t="s">
        <v>1021</v>
      </c>
      <c r="B1127" s="291">
        <v>80</v>
      </c>
    </row>
    <row r="1128" customHeight="1" spans="1:2">
      <c r="A1128" s="268" t="s">
        <v>1022</v>
      </c>
      <c r="B1128" s="291"/>
    </row>
    <row r="1129" customHeight="1" spans="1:2">
      <c r="A1129" s="268" t="s">
        <v>1023</v>
      </c>
      <c r="B1129" s="291"/>
    </row>
    <row r="1130" customHeight="1" spans="1:2">
      <c r="A1130" s="268" t="s">
        <v>1024</v>
      </c>
      <c r="B1130" s="291"/>
    </row>
    <row r="1131" customHeight="1" spans="1:2">
      <c r="A1131" s="268" t="s">
        <v>1025</v>
      </c>
      <c r="B1131" s="291"/>
    </row>
    <row r="1132" customHeight="1" spans="1:2">
      <c r="A1132" s="268" t="s">
        <v>1026</v>
      </c>
      <c r="B1132" s="291">
        <v>80</v>
      </c>
    </row>
    <row r="1133" customHeight="1" spans="1:2">
      <c r="A1133" s="268" t="s">
        <v>1027</v>
      </c>
      <c r="B1133" s="291">
        <v>0</v>
      </c>
    </row>
    <row r="1134" customHeight="1" spans="1:2">
      <c r="A1134" s="268" t="s">
        <v>1028</v>
      </c>
      <c r="B1134" s="291"/>
    </row>
    <row r="1135" customHeight="1" spans="1:2">
      <c r="A1135" s="268" t="s">
        <v>1029</v>
      </c>
      <c r="B1135" s="291"/>
    </row>
    <row r="1136" customHeight="1" spans="1:2">
      <c r="A1136" s="268" t="s">
        <v>1030</v>
      </c>
      <c r="B1136" s="291">
        <v>75</v>
      </c>
    </row>
    <row r="1137" customHeight="1" spans="1:2">
      <c r="A1137" s="268" t="s">
        <v>1031</v>
      </c>
      <c r="B1137" s="291"/>
    </row>
    <row r="1138" customHeight="1" spans="1:2">
      <c r="A1138" s="268" t="s">
        <v>1032</v>
      </c>
      <c r="B1138" s="291">
        <v>75</v>
      </c>
    </row>
    <row r="1139" customHeight="1" spans="1:2">
      <c r="A1139" s="268" t="s">
        <v>185</v>
      </c>
      <c r="B1139" s="291">
        <v>0</v>
      </c>
    </row>
    <row r="1140" customHeight="1" spans="1:2">
      <c r="A1140" s="268" t="s">
        <v>1033</v>
      </c>
      <c r="B1140" s="291"/>
    </row>
    <row r="1141" customHeight="1" spans="1:2">
      <c r="A1141" s="268" t="s">
        <v>1034</v>
      </c>
      <c r="B1141" s="291"/>
    </row>
    <row r="1142" customHeight="1" spans="1:2">
      <c r="A1142" s="268" t="s">
        <v>1035</v>
      </c>
      <c r="B1142" s="291"/>
    </row>
    <row r="1143" customHeight="1" spans="1:2">
      <c r="A1143" s="268" t="s">
        <v>1036</v>
      </c>
      <c r="B1143" s="291"/>
    </row>
    <row r="1144" customHeight="1" spans="1:2">
      <c r="A1144" s="268" t="s">
        <v>1037</v>
      </c>
      <c r="B1144" s="291"/>
    </row>
    <row r="1145" customHeight="1" spans="1:2">
      <c r="A1145" s="268" t="s">
        <v>822</v>
      </c>
      <c r="B1145" s="291"/>
    </row>
    <row r="1146" customHeight="1" spans="1:2">
      <c r="A1146" s="268" t="s">
        <v>1038</v>
      </c>
      <c r="B1146" s="291"/>
    </row>
    <row r="1147" customHeight="1" spans="1:2">
      <c r="A1147" s="268" t="s">
        <v>1039</v>
      </c>
      <c r="B1147" s="291"/>
    </row>
    <row r="1148" customHeight="1" spans="1:2">
      <c r="A1148" s="268" t="s">
        <v>1040</v>
      </c>
      <c r="B1148" s="291"/>
    </row>
    <row r="1149" customHeight="1" spans="1:2">
      <c r="A1149" s="268" t="s">
        <v>186</v>
      </c>
      <c r="B1149" s="291">
        <v>6645</v>
      </c>
    </row>
    <row r="1150" customHeight="1" spans="1:2">
      <c r="A1150" s="268" t="s">
        <v>1041</v>
      </c>
      <c r="B1150" s="291">
        <v>6583</v>
      </c>
    </row>
    <row r="1151" customHeight="1" spans="1:2">
      <c r="A1151" s="268" t="s">
        <v>200</v>
      </c>
      <c r="B1151" s="291">
        <v>2134</v>
      </c>
    </row>
    <row r="1152" customHeight="1" spans="1:2">
      <c r="A1152" s="268" t="s">
        <v>201</v>
      </c>
      <c r="B1152" s="291">
        <v>1</v>
      </c>
    </row>
    <row r="1153" customHeight="1" spans="1:2">
      <c r="A1153" s="268" t="s">
        <v>202</v>
      </c>
      <c r="B1153" s="291"/>
    </row>
    <row r="1154" customHeight="1" spans="1:2">
      <c r="A1154" s="268" t="s">
        <v>1042</v>
      </c>
      <c r="B1154" s="291">
        <v>400</v>
      </c>
    </row>
    <row r="1155" customHeight="1" spans="1:2">
      <c r="A1155" s="268" t="s">
        <v>1043</v>
      </c>
      <c r="B1155" s="291">
        <v>172</v>
      </c>
    </row>
    <row r="1156" customHeight="1" spans="1:2">
      <c r="A1156" s="268" t="s">
        <v>1044</v>
      </c>
      <c r="B1156" s="291"/>
    </row>
    <row r="1157" customHeight="1" spans="1:2">
      <c r="A1157" s="268" t="s">
        <v>1045</v>
      </c>
      <c r="B1157" s="291"/>
    </row>
    <row r="1158" customHeight="1" spans="1:2">
      <c r="A1158" s="268" t="s">
        <v>1046</v>
      </c>
      <c r="B1158" s="291"/>
    </row>
    <row r="1159" customHeight="1" spans="1:2">
      <c r="A1159" s="268" t="s">
        <v>1047</v>
      </c>
      <c r="B1159" s="291"/>
    </row>
    <row r="1160" customHeight="1" spans="1:2">
      <c r="A1160" s="268" t="s">
        <v>1048</v>
      </c>
      <c r="B1160" s="291"/>
    </row>
    <row r="1161" customHeight="1" spans="1:2">
      <c r="A1161" s="268" t="s">
        <v>1049</v>
      </c>
      <c r="B1161" s="291"/>
    </row>
    <row r="1162" customHeight="1" spans="1:2">
      <c r="A1162" s="268" t="s">
        <v>1050</v>
      </c>
      <c r="B1162" s="291"/>
    </row>
    <row r="1163" customHeight="1" spans="1:2">
      <c r="A1163" s="268" t="s">
        <v>1051</v>
      </c>
      <c r="B1163" s="291"/>
    </row>
    <row r="1164" customHeight="1" spans="1:2">
      <c r="A1164" s="268" t="s">
        <v>1052</v>
      </c>
      <c r="B1164" s="291"/>
    </row>
    <row r="1165" customHeight="1" spans="1:2">
      <c r="A1165" s="268" t="s">
        <v>1053</v>
      </c>
      <c r="B1165" s="291"/>
    </row>
    <row r="1166" customHeight="1" spans="1:2">
      <c r="A1166" s="268" t="s">
        <v>1054</v>
      </c>
      <c r="B1166" s="291"/>
    </row>
    <row r="1167" customHeight="1" spans="1:2">
      <c r="A1167" s="268" t="s">
        <v>1055</v>
      </c>
      <c r="B1167" s="291"/>
    </row>
    <row r="1168" customHeight="1" spans="1:2">
      <c r="A1168" s="268" t="s">
        <v>1056</v>
      </c>
      <c r="B1168" s="291"/>
    </row>
    <row r="1169" customHeight="1" spans="1:2">
      <c r="A1169" s="268" t="s">
        <v>1057</v>
      </c>
      <c r="B1169" s="291"/>
    </row>
    <row r="1170" customHeight="1" spans="1:2">
      <c r="A1170" s="268" t="s">
        <v>1058</v>
      </c>
      <c r="B1170" s="291"/>
    </row>
    <row r="1171" customHeight="1" spans="1:2">
      <c r="A1171" s="268" t="s">
        <v>1059</v>
      </c>
      <c r="B1171" s="291"/>
    </row>
    <row r="1172" customHeight="1" spans="1:2">
      <c r="A1172" s="268" t="s">
        <v>1060</v>
      </c>
      <c r="B1172" s="291"/>
    </row>
    <row r="1173" customHeight="1" spans="1:2">
      <c r="A1173" s="268" t="s">
        <v>1061</v>
      </c>
      <c r="B1173" s="291"/>
    </row>
    <row r="1174" customHeight="1" spans="1:2">
      <c r="A1174" s="268" t="s">
        <v>1062</v>
      </c>
      <c r="B1174" s="291"/>
    </row>
    <row r="1175" customHeight="1" spans="1:2">
      <c r="A1175" s="268" t="s">
        <v>209</v>
      </c>
      <c r="B1175" s="291"/>
    </row>
    <row r="1176" customHeight="1" spans="1:2">
      <c r="A1176" s="268" t="s">
        <v>1063</v>
      </c>
      <c r="B1176" s="291">
        <v>3876</v>
      </c>
    </row>
    <row r="1177" customHeight="1" spans="1:2">
      <c r="A1177" s="268" t="s">
        <v>1064</v>
      </c>
      <c r="B1177" s="291">
        <v>62</v>
      </c>
    </row>
    <row r="1178" customHeight="1" spans="1:2">
      <c r="A1178" s="268" t="s">
        <v>200</v>
      </c>
      <c r="B1178" s="291"/>
    </row>
    <row r="1179" customHeight="1" spans="1:2">
      <c r="A1179" s="268" t="s">
        <v>201</v>
      </c>
      <c r="B1179" s="291"/>
    </row>
    <row r="1180" customHeight="1" spans="1:2">
      <c r="A1180" s="268" t="s">
        <v>202</v>
      </c>
      <c r="B1180" s="291"/>
    </row>
    <row r="1181" customHeight="1" spans="1:2">
      <c r="A1181" s="268" t="s">
        <v>1065</v>
      </c>
      <c r="B1181" s="291"/>
    </row>
    <row r="1182" customHeight="1" spans="1:2">
      <c r="A1182" s="268" t="s">
        <v>1066</v>
      </c>
      <c r="B1182" s="291"/>
    </row>
    <row r="1183" customHeight="1" spans="1:2">
      <c r="A1183" s="268" t="s">
        <v>1067</v>
      </c>
      <c r="B1183" s="291"/>
    </row>
    <row r="1184" customHeight="1" spans="1:2">
      <c r="A1184" s="268" t="s">
        <v>1068</v>
      </c>
      <c r="B1184" s="291"/>
    </row>
    <row r="1185" customHeight="1" spans="1:2">
      <c r="A1185" s="268" t="s">
        <v>1069</v>
      </c>
      <c r="B1185" s="291"/>
    </row>
    <row r="1186" customHeight="1" spans="1:2">
      <c r="A1186" s="268" t="s">
        <v>1070</v>
      </c>
      <c r="B1186" s="291"/>
    </row>
    <row r="1187" customHeight="1" spans="1:2">
      <c r="A1187" s="268" t="s">
        <v>1071</v>
      </c>
      <c r="B1187" s="291">
        <v>59</v>
      </c>
    </row>
    <row r="1188" customHeight="1" spans="1:2">
      <c r="A1188" s="268" t="s">
        <v>1072</v>
      </c>
      <c r="B1188" s="291"/>
    </row>
    <row r="1189" customHeight="1" spans="1:2">
      <c r="A1189" s="268" t="s">
        <v>1073</v>
      </c>
      <c r="B1189" s="291"/>
    </row>
    <row r="1190" customHeight="1" spans="1:2">
      <c r="A1190" s="268" t="s">
        <v>1074</v>
      </c>
      <c r="B1190" s="291"/>
    </row>
    <row r="1191" customHeight="1" spans="1:2">
      <c r="A1191" s="268" t="s">
        <v>1075</v>
      </c>
      <c r="B1191" s="291">
        <v>3</v>
      </c>
    </row>
    <row r="1192" customHeight="1" spans="1:2">
      <c r="A1192" s="268" t="s">
        <v>1076</v>
      </c>
      <c r="B1192" s="291">
        <v>0</v>
      </c>
    </row>
    <row r="1193" customHeight="1" spans="1:2">
      <c r="A1193" s="268" t="s">
        <v>1077</v>
      </c>
      <c r="B1193" s="291"/>
    </row>
    <row r="1194" customHeight="1" spans="1:2">
      <c r="A1194" s="268" t="s">
        <v>187</v>
      </c>
      <c r="B1194" s="291">
        <v>20671</v>
      </c>
    </row>
    <row r="1195" customHeight="1" spans="1:2">
      <c r="A1195" s="268" t="s">
        <v>1078</v>
      </c>
      <c r="B1195" s="291">
        <v>6553</v>
      </c>
    </row>
    <row r="1196" customHeight="1" spans="1:2">
      <c r="A1196" s="268" t="s">
        <v>1079</v>
      </c>
      <c r="B1196" s="291"/>
    </row>
    <row r="1197" customHeight="1" spans="1:2">
      <c r="A1197" s="268" t="s">
        <v>1080</v>
      </c>
      <c r="B1197" s="291"/>
    </row>
    <row r="1198" customHeight="1" spans="1:2">
      <c r="A1198" s="268" t="s">
        <v>1081</v>
      </c>
      <c r="B1198" s="291">
        <v>162</v>
      </c>
    </row>
    <row r="1199" customHeight="1" spans="1:2">
      <c r="A1199" s="268" t="s">
        <v>1082</v>
      </c>
      <c r="B1199" s="291"/>
    </row>
    <row r="1200" customHeight="1" spans="1:2">
      <c r="A1200" s="268" t="s">
        <v>1083</v>
      </c>
      <c r="B1200" s="291">
        <v>377</v>
      </c>
    </row>
    <row r="1201" customHeight="1" spans="1:2">
      <c r="A1201" s="268" t="s">
        <v>1084</v>
      </c>
      <c r="B1201" s="291">
        <v>111</v>
      </c>
    </row>
    <row r="1202" customHeight="1" spans="1:2">
      <c r="A1202" s="268" t="s">
        <v>1085</v>
      </c>
      <c r="B1202" s="291"/>
    </row>
    <row r="1203" customHeight="1" spans="1:2">
      <c r="A1203" s="268" t="s">
        <v>1086</v>
      </c>
      <c r="B1203" s="291">
        <v>4942</v>
      </c>
    </row>
    <row r="1204" customHeight="1" spans="1:2">
      <c r="A1204" s="268" t="s">
        <v>1087</v>
      </c>
      <c r="B1204" s="291"/>
    </row>
    <row r="1205" customHeight="1" spans="1:2">
      <c r="A1205" s="268" t="s">
        <v>1088</v>
      </c>
      <c r="B1205" s="291">
        <v>234</v>
      </c>
    </row>
    <row r="1206" customHeight="1" spans="1:2">
      <c r="A1206" s="268" t="s">
        <v>1089</v>
      </c>
      <c r="B1206" s="291">
        <v>727</v>
      </c>
    </row>
    <row r="1207" customHeight="1" spans="1:2">
      <c r="A1207" s="268" t="s">
        <v>1090</v>
      </c>
      <c r="B1207" s="291">
        <v>14068</v>
      </c>
    </row>
    <row r="1208" customHeight="1" spans="1:2">
      <c r="A1208" s="268" t="s">
        <v>1091</v>
      </c>
      <c r="B1208" s="291">
        <v>14068</v>
      </c>
    </row>
    <row r="1209" customHeight="1" spans="1:2">
      <c r="A1209" s="268" t="s">
        <v>1092</v>
      </c>
      <c r="B1209" s="291"/>
    </row>
    <row r="1210" customHeight="1" spans="1:2">
      <c r="A1210" s="268" t="s">
        <v>1093</v>
      </c>
      <c r="B1210" s="291"/>
    </row>
    <row r="1211" customHeight="1" spans="1:2">
      <c r="A1211" s="268" t="s">
        <v>1094</v>
      </c>
      <c r="B1211" s="291">
        <v>50</v>
      </c>
    </row>
    <row r="1212" customHeight="1" spans="1:2">
      <c r="A1212" s="268" t="s">
        <v>1095</v>
      </c>
      <c r="B1212" s="291"/>
    </row>
    <row r="1213" customHeight="1" spans="1:2">
      <c r="A1213" s="268" t="s">
        <v>1096</v>
      </c>
      <c r="B1213" s="291"/>
    </row>
    <row r="1214" customHeight="1" spans="1:2">
      <c r="A1214" s="268" t="s">
        <v>1097</v>
      </c>
      <c r="B1214" s="291">
        <v>50</v>
      </c>
    </row>
    <row r="1215" customHeight="1" spans="1:2">
      <c r="A1215" s="268" t="s">
        <v>188</v>
      </c>
      <c r="B1215" s="291">
        <v>2917</v>
      </c>
    </row>
    <row r="1216" customHeight="1" spans="1:2">
      <c r="A1216" s="268" t="s">
        <v>1098</v>
      </c>
      <c r="B1216" s="291">
        <v>2913</v>
      </c>
    </row>
    <row r="1217" customHeight="1" spans="1:2">
      <c r="A1217" s="268" t="s">
        <v>200</v>
      </c>
      <c r="B1217" s="291"/>
    </row>
    <row r="1218" customHeight="1" spans="1:2">
      <c r="A1218" s="268" t="s">
        <v>201</v>
      </c>
      <c r="B1218" s="291"/>
    </row>
    <row r="1219" customHeight="1" spans="1:2">
      <c r="A1219" s="268" t="s">
        <v>202</v>
      </c>
      <c r="B1219" s="291"/>
    </row>
    <row r="1220" customHeight="1" spans="1:2">
      <c r="A1220" s="268" t="s">
        <v>1099</v>
      </c>
      <c r="B1220" s="291"/>
    </row>
    <row r="1221" customHeight="1" spans="1:2">
      <c r="A1221" s="268" t="s">
        <v>1100</v>
      </c>
      <c r="B1221" s="291"/>
    </row>
    <row r="1222" customHeight="1" spans="1:2">
      <c r="A1222" s="268" t="s">
        <v>1101</v>
      </c>
      <c r="B1222" s="291">
        <v>1</v>
      </c>
    </row>
    <row r="1223" customHeight="1" spans="1:2">
      <c r="A1223" s="268" t="s">
        <v>1102</v>
      </c>
      <c r="B1223" s="291"/>
    </row>
    <row r="1224" customHeight="1" spans="1:2">
      <c r="A1224" s="268" t="s">
        <v>1103</v>
      </c>
      <c r="B1224" s="291">
        <v>232</v>
      </c>
    </row>
    <row r="1225" customHeight="1" spans="1:2">
      <c r="A1225" s="268" t="s">
        <v>1104</v>
      </c>
      <c r="B1225" s="291"/>
    </row>
    <row r="1226" customHeight="1" spans="1:2">
      <c r="A1226" s="268" t="s">
        <v>1105</v>
      </c>
      <c r="B1226" s="291"/>
    </row>
    <row r="1227" customHeight="1" spans="1:2">
      <c r="A1227" s="268" t="s">
        <v>1106</v>
      </c>
      <c r="B1227" s="291">
        <v>281</v>
      </c>
    </row>
    <row r="1228" customHeight="1" spans="1:2">
      <c r="A1228" s="268" t="s">
        <v>1107</v>
      </c>
      <c r="B1228" s="291"/>
    </row>
    <row r="1229" customHeight="1" spans="1:2">
      <c r="A1229" s="268" t="s">
        <v>1108</v>
      </c>
      <c r="B1229" s="291"/>
    </row>
    <row r="1230" customHeight="1" spans="1:2">
      <c r="A1230" s="268" t="s">
        <v>1109</v>
      </c>
      <c r="B1230" s="291"/>
    </row>
    <row r="1231" customHeight="1" spans="1:2">
      <c r="A1231" s="268" t="s">
        <v>1110</v>
      </c>
      <c r="B1231" s="291"/>
    </row>
    <row r="1232" customHeight="1" spans="1:2">
      <c r="A1232" s="268" t="s">
        <v>209</v>
      </c>
      <c r="B1232" s="291"/>
    </row>
    <row r="1233" customHeight="1" spans="1:2">
      <c r="A1233" s="268" t="s">
        <v>1111</v>
      </c>
      <c r="B1233" s="291">
        <v>2399</v>
      </c>
    </row>
    <row r="1234" customHeight="1" spans="1:2">
      <c r="A1234" s="268" t="s">
        <v>1112</v>
      </c>
      <c r="B1234" s="291">
        <v>0</v>
      </c>
    </row>
    <row r="1235" customHeight="1" spans="1:2">
      <c r="A1235" s="268" t="s">
        <v>1113</v>
      </c>
      <c r="B1235" s="291"/>
    </row>
    <row r="1236" customHeight="1" spans="1:2">
      <c r="A1236" s="268" t="s">
        <v>1114</v>
      </c>
      <c r="B1236" s="291"/>
    </row>
    <row r="1237" customHeight="1" spans="1:2">
      <c r="A1237" s="268" t="s">
        <v>1115</v>
      </c>
      <c r="B1237" s="291"/>
    </row>
    <row r="1238" customHeight="1" spans="1:2">
      <c r="A1238" s="268" t="s">
        <v>1116</v>
      </c>
      <c r="B1238" s="291"/>
    </row>
    <row r="1239" customHeight="1" spans="1:2">
      <c r="A1239" s="268" t="s">
        <v>1117</v>
      </c>
      <c r="B1239" s="291"/>
    </row>
    <row r="1240" customHeight="1" spans="1:2">
      <c r="A1240" s="268" t="s">
        <v>1118</v>
      </c>
      <c r="B1240" s="291"/>
    </row>
    <row r="1241" customHeight="1" spans="1:2">
      <c r="A1241" s="268" t="s">
        <v>1119</v>
      </c>
      <c r="B1241" s="291">
        <v>0</v>
      </c>
    </row>
    <row r="1242" customHeight="1" spans="1:2">
      <c r="A1242" s="268" t="s">
        <v>1120</v>
      </c>
      <c r="B1242" s="291"/>
    </row>
    <row r="1243" customHeight="1" spans="1:2">
      <c r="A1243" s="268" t="s">
        <v>1121</v>
      </c>
      <c r="B1243" s="291"/>
    </row>
    <row r="1244" customHeight="1" spans="1:2">
      <c r="A1244" s="268" t="s">
        <v>1122</v>
      </c>
      <c r="B1244" s="291"/>
    </row>
    <row r="1245" customHeight="1" spans="1:2">
      <c r="A1245" s="268" t="s">
        <v>1123</v>
      </c>
      <c r="B1245" s="291"/>
    </row>
    <row r="1246" customHeight="1" spans="1:2">
      <c r="A1246" s="268" t="s">
        <v>1124</v>
      </c>
      <c r="B1246" s="291"/>
    </row>
    <row r="1247" customHeight="1" spans="1:2">
      <c r="A1247" s="268" t="s">
        <v>1125</v>
      </c>
      <c r="B1247" s="291">
        <v>4</v>
      </c>
    </row>
    <row r="1248" customHeight="1" spans="1:2">
      <c r="A1248" s="268" t="s">
        <v>1126</v>
      </c>
      <c r="B1248" s="291"/>
    </row>
    <row r="1249" customHeight="1" spans="1:2">
      <c r="A1249" s="268" t="s">
        <v>1127</v>
      </c>
      <c r="B1249" s="291"/>
    </row>
    <row r="1250" customHeight="1" spans="1:2">
      <c r="A1250" s="268" t="s">
        <v>1128</v>
      </c>
      <c r="B1250" s="291"/>
    </row>
    <row r="1251" customHeight="1" spans="1:2">
      <c r="A1251" s="268" t="s">
        <v>1129</v>
      </c>
      <c r="B1251" s="291">
        <v>4</v>
      </c>
    </row>
    <row r="1252" customHeight="1" spans="1:2">
      <c r="A1252" s="268" t="s">
        <v>1130</v>
      </c>
      <c r="B1252" s="291"/>
    </row>
    <row r="1253" customHeight="1" spans="1:2">
      <c r="A1253" s="268" t="s">
        <v>1131</v>
      </c>
      <c r="B1253" s="291"/>
    </row>
    <row r="1254" customHeight="1" spans="1:2">
      <c r="A1254" s="268" t="s">
        <v>1132</v>
      </c>
      <c r="B1254" s="291"/>
    </row>
    <row r="1255" customHeight="1" spans="1:2">
      <c r="A1255" s="268" t="s">
        <v>1133</v>
      </c>
      <c r="B1255" s="291"/>
    </row>
    <row r="1256" customHeight="1" spans="1:2">
      <c r="A1256" s="268" t="s">
        <v>1134</v>
      </c>
      <c r="B1256" s="291"/>
    </row>
    <row r="1257" customHeight="1" spans="1:2">
      <c r="A1257" s="268" t="s">
        <v>1135</v>
      </c>
      <c r="B1257" s="291"/>
    </row>
    <row r="1258" customHeight="1" spans="1:2">
      <c r="A1258" s="268" t="s">
        <v>1136</v>
      </c>
      <c r="B1258" s="291"/>
    </row>
    <row r="1259" customHeight="1" spans="1:2">
      <c r="A1259" s="268" t="s">
        <v>1137</v>
      </c>
      <c r="B1259" s="291"/>
    </row>
    <row r="1260" customHeight="1" spans="1:2">
      <c r="A1260" s="268" t="s">
        <v>189</v>
      </c>
      <c r="B1260" s="291">
        <v>10780</v>
      </c>
    </row>
    <row r="1261" customHeight="1" spans="1:2">
      <c r="A1261" s="268" t="s">
        <v>1138</v>
      </c>
      <c r="B1261" s="291">
        <v>3836</v>
      </c>
    </row>
    <row r="1262" customHeight="1" spans="1:2">
      <c r="A1262" s="268" t="s">
        <v>200</v>
      </c>
      <c r="B1262" s="291">
        <v>930</v>
      </c>
    </row>
    <row r="1263" customHeight="1" spans="1:2">
      <c r="A1263" s="268" t="s">
        <v>201</v>
      </c>
      <c r="B1263" s="291"/>
    </row>
    <row r="1264" customHeight="1" spans="1:2">
      <c r="A1264" s="268" t="s">
        <v>202</v>
      </c>
      <c r="B1264" s="291"/>
    </row>
    <row r="1265" customHeight="1" spans="1:2">
      <c r="A1265" s="268" t="s">
        <v>1139</v>
      </c>
      <c r="B1265" s="291">
        <v>40</v>
      </c>
    </row>
    <row r="1266" customHeight="1" spans="1:2">
      <c r="A1266" s="268" t="s">
        <v>1140</v>
      </c>
      <c r="B1266" s="291"/>
    </row>
    <row r="1267" customHeight="1" spans="1:2">
      <c r="A1267" s="268" t="s">
        <v>1141</v>
      </c>
      <c r="B1267" s="291"/>
    </row>
    <row r="1268" customHeight="1" spans="1:2">
      <c r="A1268" s="268" t="s">
        <v>1142</v>
      </c>
      <c r="B1268" s="291">
        <v>10</v>
      </c>
    </row>
    <row r="1269" customHeight="1" spans="1:2">
      <c r="A1269" s="268" t="s">
        <v>1143</v>
      </c>
      <c r="B1269" s="291">
        <v>28</v>
      </c>
    </row>
    <row r="1270" customHeight="1" spans="1:2">
      <c r="A1270" s="268" t="s">
        <v>209</v>
      </c>
      <c r="B1270" s="291"/>
    </row>
    <row r="1271" customHeight="1" spans="1:2">
      <c r="A1271" s="268" t="s">
        <v>1144</v>
      </c>
      <c r="B1271" s="291">
        <v>2828</v>
      </c>
    </row>
    <row r="1272" customHeight="1" spans="1:2">
      <c r="A1272" s="268" t="s">
        <v>1145</v>
      </c>
      <c r="B1272" s="291">
        <v>947</v>
      </c>
    </row>
    <row r="1273" customHeight="1" spans="1:2">
      <c r="A1273" s="268" t="s">
        <v>200</v>
      </c>
      <c r="B1273" s="291">
        <v>655</v>
      </c>
    </row>
    <row r="1274" customHeight="1" spans="1:2">
      <c r="A1274" s="268" t="s">
        <v>201</v>
      </c>
      <c r="B1274" s="291"/>
    </row>
    <row r="1275" customHeight="1" spans="1:2">
      <c r="A1275" s="268" t="s">
        <v>202</v>
      </c>
      <c r="B1275" s="291"/>
    </row>
    <row r="1276" customHeight="1" spans="1:2">
      <c r="A1276" s="268" t="s">
        <v>1146</v>
      </c>
      <c r="B1276" s="291">
        <v>90</v>
      </c>
    </row>
    <row r="1277" customHeight="1" spans="1:2">
      <c r="A1277" s="268" t="s">
        <v>209</v>
      </c>
      <c r="B1277" s="291"/>
    </row>
    <row r="1278" customHeight="1" spans="1:2">
      <c r="A1278" s="268" t="s">
        <v>1147</v>
      </c>
      <c r="B1278" s="291">
        <v>202</v>
      </c>
    </row>
    <row r="1279" customHeight="1" spans="1:2">
      <c r="A1279" s="268" t="s">
        <v>1148</v>
      </c>
      <c r="B1279" s="291">
        <v>0</v>
      </c>
    </row>
    <row r="1280" customHeight="1" spans="1:2">
      <c r="A1280" s="268" t="s">
        <v>200</v>
      </c>
      <c r="B1280" s="291"/>
    </row>
    <row r="1281" customHeight="1" spans="1:2">
      <c r="A1281" s="268" t="s">
        <v>201</v>
      </c>
      <c r="B1281" s="291"/>
    </row>
    <row r="1282" customHeight="1" spans="1:2">
      <c r="A1282" s="268" t="s">
        <v>202</v>
      </c>
      <c r="B1282" s="291"/>
    </row>
    <row r="1283" customHeight="1" spans="1:2">
      <c r="A1283" s="268" t="s">
        <v>1149</v>
      </c>
      <c r="B1283" s="291"/>
    </row>
    <row r="1284" customHeight="1" spans="1:2">
      <c r="A1284" s="268" t="s">
        <v>1150</v>
      </c>
      <c r="B1284" s="291"/>
    </row>
    <row r="1285" customHeight="1" spans="1:2">
      <c r="A1285" s="268" t="s">
        <v>209</v>
      </c>
      <c r="B1285" s="291"/>
    </row>
    <row r="1286" customHeight="1" spans="1:2">
      <c r="A1286" s="268" t="s">
        <v>1151</v>
      </c>
      <c r="B1286" s="291"/>
    </row>
    <row r="1287" customHeight="1" spans="1:2">
      <c r="A1287" s="268" t="s">
        <v>1152</v>
      </c>
      <c r="B1287" s="291">
        <v>6</v>
      </c>
    </row>
    <row r="1288" customHeight="1" spans="1:2">
      <c r="A1288" s="268" t="s">
        <v>200</v>
      </c>
      <c r="B1288" s="291"/>
    </row>
    <row r="1289" customHeight="1" spans="1:2">
      <c r="A1289" s="268" t="s">
        <v>201</v>
      </c>
      <c r="B1289" s="291"/>
    </row>
    <row r="1290" customHeight="1" spans="1:2">
      <c r="A1290" s="268" t="s">
        <v>202</v>
      </c>
      <c r="B1290" s="291"/>
    </row>
    <row r="1291" customHeight="1" spans="1:2">
      <c r="A1291" s="268" t="s">
        <v>1153</v>
      </c>
      <c r="B1291" s="291">
        <v>6</v>
      </c>
    </row>
    <row r="1292" customHeight="1" spans="1:2">
      <c r="A1292" s="268" t="s">
        <v>1154</v>
      </c>
      <c r="B1292" s="291"/>
    </row>
    <row r="1293" customHeight="1" spans="1:2">
      <c r="A1293" s="268" t="s">
        <v>1155</v>
      </c>
      <c r="B1293" s="291"/>
    </row>
    <row r="1294" customHeight="1" spans="1:2">
      <c r="A1294" s="268" t="s">
        <v>1156</v>
      </c>
      <c r="B1294" s="291"/>
    </row>
    <row r="1295" customHeight="1" spans="1:2">
      <c r="A1295" s="268" t="s">
        <v>1157</v>
      </c>
      <c r="B1295" s="291"/>
    </row>
    <row r="1296" customHeight="1" spans="1:2">
      <c r="A1296" s="268" t="s">
        <v>1158</v>
      </c>
      <c r="B1296" s="291"/>
    </row>
    <row r="1297" customHeight="1" spans="1:2">
      <c r="A1297" s="268" t="s">
        <v>1159</v>
      </c>
      <c r="B1297" s="291"/>
    </row>
    <row r="1298" customHeight="1" spans="1:2">
      <c r="A1298" s="268" t="s">
        <v>1160</v>
      </c>
      <c r="B1298" s="291"/>
    </row>
    <row r="1299" customHeight="1" spans="1:2">
      <c r="A1299" s="268" t="s">
        <v>1161</v>
      </c>
      <c r="B1299" s="291"/>
    </row>
    <row r="1300" customHeight="1" spans="1:2">
      <c r="A1300" s="268" t="s">
        <v>1162</v>
      </c>
      <c r="B1300" s="291">
        <v>763</v>
      </c>
    </row>
    <row r="1301" customHeight="1" spans="1:2">
      <c r="A1301" s="268" t="s">
        <v>1163</v>
      </c>
      <c r="B1301" s="291">
        <v>591</v>
      </c>
    </row>
    <row r="1302" customHeight="1" spans="1:2">
      <c r="A1302" s="268" t="s">
        <v>1164</v>
      </c>
      <c r="B1302" s="291">
        <v>122</v>
      </c>
    </row>
    <row r="1303" customHeight="1" spans="1:2">
      <c r="A1303" s="268" t="s">
        <v>1165</v>
      </c>
      <c r="B1303" s="291">
        <v>50</v>
      </c>
    </row>
    <row r="1304" customHeight="1" spans="1:2">
      <c r="A1304" s="268" t="s">
        <v>1166</v>
      </c>
      <c r="B1304" s="291">
        <v>3488</v>
      </c>
    </row>
    <row r="1305" customHeight="1" spans="1:2">
      <c r="A1305" s="268" t="s">
        <v>1167</v>
      </c>
      <c r="B1305" s="291">
        <v>1490</v>
      </c>
    </row>
    <row r="1306" customHeight="1" spans="1:2">
      <c r="A1306" s="268" t="s">
        <v>1168</v>
      </c>
      <c r="B1306" s="291"/>
    </row>
    <row r="1307" customHeight="1" spans="1:2">
      <c r="A1307" s="268" t="s">
        <v>1169</v>
      </c>
      <c r="B1307" s="291">
        <v>1998</v>
      </c>
    </row>
    <row r="1308" customHeight="1" spans="1:2">
      <c r="A1308" s="268" t="s">
        <v>1170</v>
      </c>
      <c r="B1308" s="291">
        <v>1740</v>
      </c>
    </row>
    <row r="1309" customHeight="1" spans="1:2">
      <c r="A1309" s="268" t="s">
        <v>1171</v>
      </c>
      <c r="B1309" s="291">
        <v>1740</v>
      </c>
    </row>
    <row r="1310" customHeight="1" spans="1:2">
      <c r="A1310" s="268" t="s">
        <v>191</v>
      </c>
      <c r="B1310" s="291">
        <v>14</v>
      </c>
    </row>
    <row r="1311" customHeight="1" spans="1:2">
      <c r="A1311" s="268" t="s">
        <v>1172</v>
      </c>
      <c r="B1311" s="291">
        <v>14</v>
      </c>
    </row>
    <row r="1312" customHeight="1" spans="1:2">
      <c r="A1312" s="268" t="s">
        <v>1173</v>
      </c>
      <c r="B1312" s="291">
        <v>14</v>
      </c>
    </row>
    <row r="1313" customHeight="1" spans="1:2">
      <c r="A1313" s="268" t="s">
        <v>192</v>
      </c>
      <c r="B1313" s="291">
        <v>13729</v>
      </c>
    </row>
    <row r="1314" customHeight="1" spans="1:2">
      <c r="A1314" s="268" t="s">
        <v>1174</v>
      </c>
      <c r="B1314" s="291">
        <v>0</v>
      </c>
    </row>
    <row r="1315" customHeight="1" spans="1:2">
      <c r="A1315" s="268" t="s">
        <v>1175</v>
      </c>
      <c r="B1315" s="291"/>
    </row>
    <row r="1316" customHeight="1" spans="1:2">
      <c r="A1316" s="268" t="s">
        <v>1176</v>
      </c>
      <c r="B1316" s="291">
        <v>0</v>
      </c>
    </row>
    <row r="1317" customHeight="1" spans="1:2">
      <c r="A1317" s="268" t="s">
        <v>1177</v>
      </c>
      <c r="B1317" s="291"/>
    </row>
    <row r="1318" customHeight="1" spans="1:2">
      <c r="A1318" s="268" t="s">
        <v>1178</v>
      </c>
      <c r="B1318" s="291"/>
    </row>
    <row r="1319" customHeight="1" spans="1:2">
      <c r="A1319" s="268" t="s">
        <v>1179</v>
      </c>
      <c r="B1319" s="291"/>
    </row>
    <row r="1320" customHeight="1" spans="1:2">
      <c r="A1320" s="268" t="s">
        <v>1180</v>
      </c>
      <c r="B1320" s="291"/>
    </row>
    <row r="1321" customHeight="1" spans="1:2">
      <c r="A1321" s="268" t="s">
        <v>1181</v>
      </c>
      <c r="B1321" s="291">
        <v>13729</v>
      </c>
    </row>
    <row r="1322" customHeight="1" spans="1:2">
      <c r="A1322" s="268" t="s">
        <v>1182</v>
      </c>
      <c r="B1322" s="291">
        <v>13422</v>
      </c>
    </row>
    <row r="1323" customHeight="1" spans="1:2">
      <c r="A1323" s="268" t="s">
        <v>1183</v>
      </c>
      <c r="B1323" s="291"/>
    </row>
    <row r="1324" customHeight="1" spans="1:2">
      <c r="A1324" s="268" t="s">
        <v>1184</v>
      </c>
      <c r="B1324" s="291">
        <v>307</v>
      </c>
    </row>
    <row r="1325" customHeight="1" spans="1:2">
      <c r="A1325" s="268" t="s">
        <v>1185</v>
      </c>
      <c r="B1325" s="291"/>
    </row>
    <row r="1326" customHeight="1" spans="1:2">
      <c r="A1326" s="268" t="s">
        <v>193</v>
      </c>
      <c r="B1326" s="291">
        <v>0</v>
      </c>
    </row>
    <row r="1327" customHeight="1" spans="1:2">
      <c r="A1327" s="268" t="s">
        <v>1186</v>
      </c>
      <c r="B1327" s="291">
        <v>0</v>
      </c>
    </row>
    <row r="1328" customHeight="1" spans="1:2">
      <c r="A1328" s="268" t="s">
        <v>1187</v>
      </c>
      <c r="B1328" s="291"/>
    </row>
    <row r="1329" customHeight="1" spans="1:2">
      <c r="A1329" s="268" t="s">
        <v>1188</v>
      </c>
      <c r="B1329" s="291">
        <v>0</v>
      </c>
    </row>
    <row r="1330" customHeight="1" spans="1:2">
      <c r="A1330" s="268" t="s">
        <v>1189</v>
      </c>
      <c r="B1330" s="291"/>
    </row>
    <row r="1331" customHeight="1" spans="1:2">
      <c r="A1331" s="268" t="s">
        <v>1190</v>
      </c>
      <c r="B1331" s="291">
        <v>0</v>
      </c>
    </row>
    <row r="1332" customHeight="1" spans="1:2">
      <c r="A1332" s="268" t="s">
        <v>1191</v>
      </c>
      <c r="B1332" s="291"/>
    </row>
  </sheetData>
  <mergeCells count="1">
    <mergeCell ref="A1:B1"/>
  </mergeCells>
  <dataValidations count="1">
    <dataValidation type="decimal" operator="between" allowBlank="1" showInputMessage="1" showErrorMessage="1" sqref="B6:B518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workbookViewId="0">
      <selection activeCell="D5" sqref="D5"/>
    </sheetView>
  </sheetViews>
  <sheetFormatPr defaultColWidth="9.33333333333333" defaultRowHeight="26.1" customHeight="1" outlineLevelCol="1"/>
  <cols>
    <col min="1" max="1" width="74.1666666666667" style="52" customWidth="1"/>
    <col min="2" max="2" width="44.6666666666667" style="53" customWidth="1"/>
  </cols>
  <sheetData>
    <row r="1" ht="48" customHeight="1" spans="1:2">
      <c r="A1" s="164" t="s">
        <v>34</v>
      </c>
      <c r="B1" s="164"/>
    </row>
    <row r="2" ht="22" customHeight="1" spans="1:2">
      <c r="A2" s="130" t="s">
        <v>35</v>
      </c>
      <c r="B2" s="269"/>
    </row>
    <row r="3" ht="15" customHeight="1" spans="1:2">
      <c r="A3" s="165" t="s">
        <v>99</v>
      </c>
      <c r="B3" s="270"/>
    </row>
    <row r="4" customHeight="1" spans="1:2">
      <c r="A4" s="167" t="s">
        <v>119</v>
      </c>
      <c r="B4" s="271" t="s">
        <v>101</v>
      </c>
    </row>
    <row r="5" customHeight="1" spans="1:2">
      <c r="A5" s="272" t="s">
        <v>1192</v>
      </c>
      <c r="B5" s="273">
        <v>710658</v>
      </c>
    </row>
    <row r="6" customHeight="1" spans="1:2">
      <c r="A6" s="262" t="s">
        <v>1193</v>
      </c>
      <c r="B6" s="85">
        <v>95932</v>
      </c>
    </row>
    <row r="7" customHeight="1" spans="1:2">
      <c r="A7" s="263" t="s">
        <v>1194</v>
      </c>
      <c r="B7" s="86">
        <v>62009</v>
      </c>
    </row>
    <row r="8" customHeight="1" spans="1:2">
      <c r="A8" s="263" t="s">
        <v>1195</v>
      </c>
      <c r="B8" s="86">
        <v>18474</v>
      </c>
    </row>
    <row r="9" customHeight="1" spans="1:2">
      <c r="A9" s="263" t="s">
        <v>1196</v>
      </c>
      <c r="B9" s="86">
        <v>6860</v>
      </c>
    </row>
    <row r="10" customHeight="1" spans="1:2">
      <c r="A10" s="263" t="s">
        <v>1197</v>
      </c>
      <c r="B10" s="86">
        <v>8589</v>
      </c>
    </row>
    <row r="11" customHeight="1" spans="1:2">
      <c r="A11" s="262" t="s">
        <v>1198</v>
      </c>
      <c r="B11" s="85">
        <v>115250</v>
      </c>
    </row>
    <row r="12" customHeight="1" spans="1:2">
      <c r="A12" s="263" t="s">
        <v>1199</v>
      </c>
      <c r="B12" s="86">
        <v>2555</v>
      </c>
    </row>
    <row r="13" customHeight="1" spans="1:2">
      <c r="A13" s="263" t="s">
        <v>1200</v>
      </c>
      <c r="B13" s="86">
        <v>385</v>
      </c>
    </row>
    <row r="14" customHeight="1" spans="1:2">
      <c r="A14" s="263" t="s">
        <v>1201</v>
      </c>
      <c r="B14" s="86">
        <v>677</v>
      </c>
    </row>
    <row r="15" customHeight="1" spans="1:2">
      <c r="A15" s="263" t="s">
        <v>1202</v>
      </c>
      <c r="B15" s="86">
        <v>40</v>
      </c>
    </row>
    <row r="16" customHeight="1" spans="1:2">
      <c r="A16" s="263" t="s">
        <v>1203</v>
      </c>
      <c r="B16" s="86">
        <v>4674</v>
      </c>
    </row>
    <row r="17" customHeight="1" spans="1:2">
      <c r="A17" s="263" t="s">
        <v>1204</v>
      </c>
      <c r="B17" s="86">
        <v>1221</v>
      </c>
    </row>
    <row r="18" customHeight="1" spans="1:2">
      <c r="A18" s="264" t="s">
        <v>1205</v>
      </c>
      <c r="B18" s="86"/>
    </row>
    <row r="19" customHeight="1" spans="1:2">
      <c r="A19" s="263" t="s">
        <v>1206</v>
      </c>
      <c r="B19" s="86">
        <v>886</v>
      </c>
    </row>
    <row r="20" customHeight="1" spans="1:2">
      <c r="A20" s="263" t="s">
        <v>1207</v>
      </c>
      <c r="B20" s="86">
        <v>254</v>
      </c>
    </row>
    <row r="21" customHeight="1" spans="1:2">
      <c r="A21" s="263" t="s">
        <v>1208</v>
      </c>
      <c r="B21" s="86">
        <v>104558</v>
      </c>
    </row>
    <row r="22" customHeight="1" spans="1:2">
      <c r="A22" s="262" t="s">
        <v>1209</v>
      </c>
      <c r="B22" s="85">
        <v>112776</v>
      </c>
    </row>
    <row r="23" customHeight="1" spans="1:2">
      <c r="A23" s="263" t="s">
        <v>1210</v>
      </c>
      <c r="B23" s="86">
        <v>2059</v>
      </c>
    </row>
    <row r="24" customHeight="1" spans="1:2">
      <c r="A24" s="263" t="s">
        <v>1211</v>
      </c>
      <c r="B24" s="86">
        <v>28675</v>
      </c>
    </row>
    <row r="25" customHeight="1" spans="1:2">
      <c r="A25" s="263" t="s">
        <v>1212</v>
      </c>
      <c r="B25" s="86">
        <v>197</v>
      </c>
    </row>
    <row r="26" customHeight="1" spans="1:2">
      <c r="A26" s="263" t="s">
        <v>1213</v>
      </c>
      <c r="B26" s="86"/>
    </row>
    <row r="27" customHeight="1" spans="1:2">
      <c r="A27" s="263" t="s">
        <v>1214</v>
      </c>
      <c r="B27" s="86">
        <v>10</v>
      </c>
    </row>
    <row r="28" customHeight="1" spans="1:2">
      <c r="A28" s="263" t="s">
        <v>1215</v>
      </c>
      <c r="B28" s="86">
        <v>25</v>
      </c>
    </row>
    <row r="29" customHeight="1" spans="1:2">
      <c r="A29" s="263" t="s">
        <v>1216</v>
      </c>
      <c r="B29" s="86">
        <v>81810</v>
      </c>
    </row>
    <row r="30" customHeight="1" spans="1:2">
      <c r="A30" s="262" t="s">
        <v>1217</v>
      </c>
      <c r="B30" s="85">
        <v>41434</v>
      </c>
    </row>
    <row r="31" customHeight="1" spans="1:2">
      <c r="A31" s="264" t="s">
        <v>1210</v>
      </c>
      <c r="B31" s="86">
        <v>4595</v>
      </c>
    </row>
    <row r="32" customHeight="1" spans="1:2">
      <c r="A32" s="263" t="s">
        <v>1211</v>
      </c>
      <c r="B32" s="86"/>
    </row>
    <row r="33" customHeight="1" spans="1:2">
      <c r="A33" s="263" t="s">
        <v>1212</v>
      </c>
      <c r="B33" s="86"/>
    </row>
    <row r="34" customHeight="1" spans="1:2">
      <c r="A34" s="263" t="s">
        <v>1214</v>
      </c>
      <c r="B34" s="86">
        <v>75</v>
      </c>
    </row>
    <row r="35" customHeight="1" spans="1:2">
      <c r="A35" s="263" t="s">
        <v>1215</v>
      </c>
      <c r="B35" s="86"/>
    </row>
    <row r="36" customHeight="1" spans="1:2">
      <c r="A36" s="263" t="s">
        <v>1216</v>
      </c>
      <c r="B36" s="86">
        <v>36764</v>
      </c>
    </row>
    <row r="37" customHeight="1" spans="1:2">
      <c r="A37" s="262" t="s">
        <v>1218</v>
      </c>
      <c r="B37" s="85">
        <v>122567</v>
      </c>
    </row>
    <row r="38" customHeight="1" spans="1:2">
      <c r="A38" s="263" t="s">
        <v>1219</v>
      </c>
      <c r="B38" s="86">
        <v>90288</v>
      </c>
    </row>
    <row r="39" customHeight="1" spans="1:2">
      <c r="A39" s="263" t="s">
        <v>1220</v>
      </c>
      <c r="B39" s="86">
        <v>6738</v>
      </c>
    </row>
    <row r="40" customHeight="1" spans="1:2">
      <c r="A40" s="263" t="s">
        <v>1221</v>
      </c>
      <c r="B40" s="86">
        <v>25541</v>
      </c>
    </row>
    <row r="41" customHeight="1" spans="1:2">
      <c r="A41" s="262" t="s">
        <v>1222</v>
      </c>
      <c r="B41" s="85">
        <v>7943</v>
      </c>
    </row>
    <row r="42" customHeight="1" spans="1:2">
      <c r="A42" s="263" t="s">
        <v>1223</v>
      </c>
      <c r="B42" s="86">
        <v>7943</v>
      </c>
    </row>
    <row r="43" customHeight="1" spans="1:2">
      <c r="A43" s="263" t="s">
        <v>1224</v>
      </c>
      <c r="B43" s="86"/>
    </row>
    <row r="44" customHeight="1" spans="1:2">
      <c r="A44" s="262" t="s">
        <v>1225</v>
      </c>
      <c r="B44" s="85">
        <v>9808</v>
      </c>
    </row>
    <row r="45" customHeight="1" spans="1:2">
      <c r="A45" s="263" t="s">
        <v>1226</v>
      </c>
      <c r="B45" s="86">
        <v>156</v>
      </c>
    </row>
    <row r="46" customHeight="1" spans="1:2">
      <c r="A46" s="264" t="s">
        <v>1227</v>
      </c>
      <c r="B46" s="86">
        <v>100</v>
      </c>
    </row>
    <row r="47" customHeight="1" spans="1:2">
      <c r="A47" s="263" t="s">
        <v>1228</v>
      </c>
      <c r="B47" s="86">
        <v>9552</v>
      </c>
    </row>
    <row r="48" customHeight="1" spans="1:2">
      <c r="A48" s="262" t="s">
        <v>1229</v>
      </c>
      <c r="B48" s="85">
        <v>0</v>
      </c>
    </row>
    <row r="49" customHeight="1" spans="1:2">
      <c r="A49" s="263" t="s">
        <v>1230</v>
      </c>
      <c r="B49" s="86"/>
    </row>
    <row r="50" customHeight="1" spans="1:2">
      <c r="A50" s="263" t="s">
        <v>1231</v>
      </c>
      <c r="B50" s="86"/>
    </row>
    <row r="51" customHeight="1" spans="1:2">
      <c r="A51" s="263" t="s">
        <v>1232</v>
      </c>
      <c r="B51" s="86"/>
    </row>
    <row r="52" customHeight="1" spans="1:2">
      <c r="A52" s="263" t="s">
        <v>1233</v>
      </c>
      <c r="B52" s="86"/>
    </row>
    <row r="53" customHeight="1" spans="1:2">
      <c r="A53" s="262" t="s">
        <v>1234</v>
      </c>
      <c r="B53" s="85">
        <v>95986</v>
      </c>
    </row>
    <row r="54" customHeight="1" spans="1:2">
      <c r="A54" s="263" t="s">
        <v>1235</v>
      </c>
      <c r="B54" s="86">
        <v>39007</v>
      </c>
    </row>
    <row r="55" customHeight="1" spans="1:2">
      <c r="A55" s="263" t="s">
        <v>1236</v>
      </c>
      <c r="B55" s="86">
        <v>6553</v>
      </c>
    </row>
    <row r="56" customHeight="1" spans="1:2">
      <c r="A56" s="263" t="s">
        <v>1237</v>
      </c>
      <c r="B56" s="86"/>
    </row>
    <row r="57" customHeight="1" spans="1:2">
      <c r="A57" s="263" t="s">
        <v>1238</v>
      </c>
      <c r="B57" s="86">
        <v>156</v>
      </c>
    </row>
    <row r="58" customHeight="1" spans="1:2">
      <c r="A58" s="263" t="s">
        <v>1239</v>
      </c>
      <c r="B58" s="86">
        <v>50270</v>
      </c>
    </row>
    <row r="59" customHeight="1" spans="1:2">
      <c r="A59" s="262" t="s">
        <v>1240</v>
      </c>
      <c r="B59" s="85">
        <v>74417</v>
      </c>
    </row>
    <row r="60" customHeight="1" spans="1:2">
      <c r="A60" s="263" t="s">
        <v>1241</v>
      </c>
      <c r="B60" s="86">
        <v>74417</v>
      </c>
    </row>
    <row r="61" customHeight="1" spans="1:2">
      <c r="A61" s="263" t="s">
        <v>586</v>
      </c>
      <c r="B61" s="86"/>
    </row>
    <row r="62" customHeight="1" spans="1:2">
      <c r="A62" s="266" t="s">
        <v>1242</v>
      </c>
      <c r="B62" s="274"/>
    </row>
    <row r="63" customHeight="1" spans="1:2">
      <c r="A63" s="267" t="s">
        <v>1243</v>
      </c>
      <c r="B63" s="275">
        <v>13729</v>
      </c>
    </row>
    <row r="64" customHeight="1" spans="1:2">
      <c r="A64" s="268" t="s">
        <v>1244</v>
      </c>
      <c r="B64" s="276">
        <v>13422</v>
      </c>
    </row>
    <row r="65" customHeight="1" spans="1:2">
      <c r="A65" s="268" t="s">
        <v>1245</v>
      </c>
      <c r="B65" s="276">
        <v>307</v>
      </c>
    </row>
    <row r="66" customHeight="1" spans="1:2">
      <c r="A66" s="268" t="s">
        <v>1246</v>
      </c>
      <c r="B66" s="276"/>
    </row>
    <row r="67" customHeight="1" spans="1:2">
      <c r="A67" s="268" t="s">
        <v>1247</v>
      </c>
      <c r="B67" s="276"/>
    </row>
    <row r="68" customHeight="1" spans="1:2">
      <c r="A68" s="267" t="s">
        <v>1248</v>
      </c>
      <c r="B68" s="275">
        <v>20816</v>
      </c>
    </row>
    <row r="69" customHeight="1" spans="1:2">
      <c r="A69" s="268" t="s">
        <v>1249</v>
      </c>
      <c r="B69" s="276"/>
    </row>
    <row r="70" customHeight="1" spans="1:2">
      <c r="A70" s="268" t="s">
        <v>1250</v>
      </c>
      <c r="B70" s="276">
        <v>16</v>
      </c>
    </row>
    <row r="71" customHeight="1" spans="1:2">
      <c r="A71" s="268" t="s">
        <v>1251</v>
      </c>
      <c r="B71" s="276"/>
    </row>
    <row r="72" customHeight="1" spans="1:2">
      <c r="A72" s="268" t="s">
        <v>1252</v>
      </c>
      <c r="B72" s="276"/>
    </row>
    <row r="73" customHeight="1" spans="1:2">
      <c r="A73" s="268" t="s">
        <v>1040</v>
      </c>
      <c r="B73" s="276">
        <v>20800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workbookViewId="0">
      <selection activeCell="E10" sqref="E10"/>
    </sheetView>
  </sheetViews>
  <sheetFormatPr defaultColWidth="9.33333333333333" defaultRowHeight="24.95" customHeight="1" outlineLevelCol="1"/>
  <cols>
    <col min="1" max="1" width="76.1666666666667" style="52" customWidth="1"/>
    <col min="2" max="2" width="46.6666666666667" style="53" customWidth="1"/>
  </cols>
  <sheetData>
    <row r="1" ht="54" customHeight="1" spans="1:2">
      <c r="A1" s="260" t="s">
        <v>36</v>
      </c>
      <c r="B1" s="260"/>
    </row>
    <row r="2" ht="15" customHeight="1" spans="1:2">
      <c r="A2" s="5" t="s">
        <v>37</v>
      </c>
      <c r="B2" s="54"/>
    </row>
    <row r="3" ht="15" customHeight="1" spans="1:2">
      <c r="A3" s="261" t="s">
        <v>99</v>
      </c>
      <c r="B3" s="166"/>
    </row>
    <row r="4" s="34" customFormat="1" customHeight="1" spans="1:2">
      <c r="A4" s="55" t="s">
        <v>119</v>
      </c>
      <c r="B4" s="57" t="s">
        <v>101</v>
      </c>
    </row>
    <row r="5" customHeight="1" spans="1:2">
      <c r="A5" s="258" t="s">
        <v>1192</v>
      </c>
      <c r="B5" s="92">
        <v>172467</v>
      </c>
    </row>
    <row r="6" customHeight="1" spans="1:2">
      <c r="A6" s="262" t="s">
        <v>1193</v>
      </c>
      <c r="B6" s="85">
        <v>85363</v>
      </c>
    </row>
    <row r="7" customHeight="1" spans="1:2">
      <c r="A7" s="263" t="s">
        <v>1194</v>
      </c>
      <c r="B7" s="86">
        <v>56205</v>
      </c>
    </row>
    <row r="8" customHeight="1" spans="1:2">
      <c r="A8" s="263" t="s">
        <v>1195</v>
      </c>
      <c r="B8" s="86">
        <v>15175</v>
      </c>
    </row>
    <row r="9" customHeight="1" spans="1:2">
      <c r="A9" s="263" t="s">
        <v>1196</v>
      </c>
      <c r="B9" s="86">
        <v>6808</v>
      </c>
    </row>
    <row r="10" customHeight="1" spans="1:2">
      <c r="A10" s="263" t="s">
        <v>1197</v>
      </c>
      <c r="B10" s="86">
        <v>7175</v>
      </c>
    </row>
    <row r="11" customHeight="1" spans="1:2">
      <c r="A11" s="262" t="s">
        <v>1198</v>
      </c>
      <c r="B11" s="92">
        <v>6596</v>
      </c>
    </row>
    <row r="12" customHeight="1" spans="1:2">
      <c r="A12" s="263" t="s">
        <v>1199</v>
      </c>
      <c r="B12" s="63">
        <v>396</v>
      </c>
    </row>
    <row r="13" customHeight="1" spans="1:2">
      <c r="A13" s="263" t="s">
        <v>1200</v>
      </c>
      <c r="B13" s="67"/>
    </row>
    <row r="14" customHeight="1" spans="1:2">
      <c r="A14" s="263" t="s">
        <v>1201</v>
      </c>
      <c r="B14" s="67"/>
    </row>
    <row r="15" customHeight="1" spans="1:2">
      <c r="A15" s="263" t="s">
        <v>1202</v>
      </c>
      <c r="B15" s="63"/>
    </row>
    <row r="16" customHeight="1" spans="1:2">
      <c r="A16" s="263" t="s">
        <v>1203</v>
      </c>
      <c r="B16" s="67"/>
    </row>
    <row r="17" customHeight="1" spans="1:2">
      <c r="A17" s="263" t="s">
        <v>1204</v>
      </c>
      <c r="B17" s="67">
        <v>1211</v>
      </c>
    </row>
    <row r="18" customHeight="1" spans="1:2">
      <c r="A18" s="264" t="s">
        <v>1205</v>
      </c>
      <c r="B18" s="67"/>
    </row>
    <row r="19" customHeight="1" spans="1:2">
      <c r="A19" s="263" t="s">
        <v>1206</v>
      </c>
      <c r="B19" s="67">
        <v>886</v>
      </c>
    </row>
    <row r="20" customHeight="1" spans="1:2">
      <c r="A20" s="263" t="s">
        <v>1207</v>
      </c>
      <c r="B20" s="63"/>
    </row>
    <row r="21" customHeight="1" spans="1:2">
      <c r="A21" s="263" t="s">
        <v>1208</v>
      </c>
      <c r="B21" s="63">
        <v>4103</v>
      </c>
    </row>
    <row r="22" customHeight="1" spans="1:2">
      <c r="A22" s="262" t="s">
        <v>1209</v>
      </c>
      <c r="B22" s="122">
        <v>0</v>
      </c>
    </row>
    <row r="23" customHeight="1" spans="1:2">
      <c r="A23" s="263" t="s">
        <v>1210</v>
      </c>
      <c r="B23" s="67"/>
    </row>
    <row r="24" customHeight="1" spans="1:2">
      <c r="A24" s="263" t="s">
        <v>1211</v>
      </c>
      <c r="B24" s="67"/>
    </row>
    <row r="25" customHeight="1" spans="1:2">
      <c r="A25" s="263" t="s">
        <v>1212</v>
      </c>
      <c r="B25" s="67"/>
    </row>
    <row r="26" customHeight="1" spans="1:2">
      <c r="A26" s="263" t="s">
        <v>1213</v>
      </c>
      <c r="B26" s="67"/>
    </row>
    <row r="27" customHeight="1" spans="1:2">
      <c r="A27" s="263" t="s">
        <v>1214</v>
      </c>
      <c r="B27" s="67"/>
    </row>
    <row r="28" customHeight="1" spans="1:2">
      <c r="A28" s="263" t="s">
        <v>1215</v>
      </c>
      <c r="B28" s="67"/>
    </row>
    <row r="29" customHeight="1" spans="1:2">
      <c r="A29" s="263" t="s">
        <v>1216</v>
      </c>
      <c r="B29" s="67"/>
    </row>
    <row r="30" customHeight="1" spans="1:2">
      <c r="A30" s="262" t="s">
        <v>1217</v>
      </c>
      <c r="B30" s="122">
        <v>0</v>
      </c>
    </row>
    <row r="31" customHeight="1" spans="1:2">
      <c r="A31" s="264" t="s">
        <v>1210</v>
      </c>
      <c r="B31" s="67"/>
    </row>
    <row r="32" customHeight="1" spans="1:2">
      <c r="A32" s="263" t="s">
        <v>1211</v>
      </c>
      <c r="B32" s="67"/>
    </row>
    <row r="33" customHeight="1" spans="1:2">
      <c r="A33" s="263" t="s">
        <v>1212</v>
      </c>
      <c r="B33" s="67"/>
    </row>
    <row r="34" customHeight="1" spans="1:2">
      <c r="A34" s="263" t="s">
        <v>1214</v>
      </c>
      <c r="B34" s="67"/>
    </row>
    <row r="35" customHeight="1" spans="1:2">
      <c r="A35" s="263" t="s">
        <v>1215</v>
      </c>
      <c r="B35" s="67"/>
    </row>
    <row r="36" customHeight="1" spans="1:2">
      <c r="A36" s="263" t="s">
        <v>1216</v>
      </c>
      <c r="B36" s="92"/>
    </row>
    <row r="37" customHeight="1" spans="1:2">
      <c r="A37" s="262" t="s">
        <v>1218</v>
      </c>
      <c r="B37" s="63">
        <v>75426</v>
      </c>
    </row>
    <row r="38" customHeight="1" spans="1:2">
      <c r="A38" s="263" t="s">
        <v>1219</v>
      </c>
      <c r="B38" s="63">
        <v>74625</v>
      </c>
    </row>
    <row r="39" customHeight="1" spans="1:2">
      <c r="A39" s="263" t="s">
        <v>1220</v>
      </c>
      <c r="B39" s="63">
        <v>743</v>
      </c>
    </row>
    <row r="40" customHeight="1" spans="1:2">
      <c r="A40" s="263" t="s">
        <v>1221</v>
      </c>
      <c r="B40" s="67">
        <v>58</v>
      </c>
    </row>
    <row r="41" customHeight="1" spans="1:2">
      <c r="A41" s="262" t="s">
        <v>1222</v>
      </c>
      <c r="B41" s="67">
        <v>0</v>
      </c>
    </row>
    <row r="42" customHeight="1" spans="1:2">
      <c r="A42" s="263" t="s">
        <v>1223</v>
      </c>
      <c r="B42" s="67"/>
    </row>
    <row r="43" customHeight="1" spans="1:2">
      <c r="A43" s="263" t="s">
        <v>1224</v>
      </c>
      <c r="B43" s="67"/>
    </row>
    <row r="44" customHeight="1" spans="1:2">
      <c r="A44" s="262" t="s">
        <v>1225</v>
      </c>
      <c r="B44" s="67">
        <v>0</v>
      </c>
    </row>
    <row r="45" customHeight="1" spans="1:2">
      <c r="A45" s="263" t="s">
        <v>1226</v>
      </c>
      <c r="B45" s="67"/>
    </row>
    <row r="46" customHeight="1" spans="1:2">
      <c r="A46" s="264" t="s">
        <v>1227</v>
      </c>
      <c r="B46" s="67"/>
    </row>
    <row r="47" customHeight="1" spans="1:2">
      <c r="A47" s="263" t="s">
        <v>1228</v>
      </c>
      <c r="B47" s="67"/>
    </row>
    <row r="48" customHeight="1" spans="1:2">
      <c r="A48" s="262" t="s">
        <v>1229</v>
      </c>
      <c r="B48" s="67">
        <v>0</v>
      </c>
    </row>
    <row r="49" customHeight="1" spans="1:2">
      <c r="A49" s="263" t="s">
        <v>1230</v>
      </c>
      <c r="B49" s="63"/>
    </row>
    <row r="50" customHeight="1" spans="1:2">
      <c r="A50" s="263" t="s">
        <v>1231</v>
      </c>
      <c r="B50" s="63"/>
    </row>
    <row r="51" customHeight="1" spans="1:2">
      <c r="A51" s="263" t="s">
        <v>1232</v>
      </c>
      <c r="B51" s="63"/>
    </row>
    <row r="52" customHeight="1" spans="1:2">
      <c r="A52" s="263" t="s">
        <v>1233</v>
      </c>
      <c r="B52" s="63"/>
    </row>
    <row r="53" customHeight="1" spans="1:2">
      <c r="A53" s="262" t="s">
        <v>1234</v>
      </c>
      <c r="B53" s="92">
        <v>5082</v>
      </c>
    </row>
    <row r="54" customHeight="1" spans="1:2">
      <c r="A54" s="263" t="s">
        <v>1235</v>
      </c>
      <c r="B54" s="63">
        <v>1398</v>
      </c>
    </row>
    <row r="55" customHeight="1" spans="1:2">
      <c r="A55" s="263" t="s">
        <v>1236</v>
      </c>
      <c r="B55" s="67"/>
    </row>
    <row r="56" customHeight="1" spans="1:2">
      <c r="A56" s="263" t="s">
        <v>1237</v>
      </c>
      <c r="B56" s="67"/>
    </row>
    <row r="57" customHeight="1" spans="1:2">
      <c r="A57" s="263" t="s">
        <v>1238</v>
      </c>
      <c r="B57" s="67">
        <v>140</v>
      </c>
    </row>
    <row r="58" customHeight="1" spans="1:2">
      <c r="A58" s="263" t="s">
        <v>1239</v>
      </c>
      <c r="B58" s="67">
        <v>3544</v>
      </c>
    </row>
    <row r="59" customHeight="1" spans="1:2">
      <c r="A59" s="262" t="s">
        <v>1240</v>
      </c>
      <c r="B59" s="92">
        <v>0</v>
      </c>
    </row>
    <row r="60" customHeight="1" spans="1:2">
      <c r="A60" s="263" t="s">
        <v>1241</v>
      </c>
      <c r="B60" s="265">
        <v>0</v>
      </c>
    </row>
    <row r="61" customHeight="1" spans="1:2">
      <c r="A61" s="263" t="s">
        <v>586</v>
      </c>
      <c r="B61" s="265">
        <v>0</v>
      </c>
    </row>
    <row r="62" customHeight="1" spans="1:2">
      <c r="A62" s="266" t="s">
        <v>1242</v>
      </c>
      <c r="B62" s="265">
        <v>0</v>
      </c>
    </row>
    <row r="63" customHeight="1" spans="1:2">
      <c r="A63" s="267" t="s">
        <v>1243</v>
      </c>
      <c r="B63" s="265">
        <v>0</v>
      </c>
    </row>
    <row r="64" customHeight="1" spans="1:2">
      <c r="A64" s="268" t="s">
        <v>1244</v>
      </c>
      <c r="B64" s="265">
        <v>0</v>
      </c>
    </row>
    <row r="65" customHeight="1" spans="1:2">
      <c r="A65" s="268" t="s">
        <v>1245</v>
      </c>
      <c r="B65" s="265">
        <v>0</v>
      </c>
    </row>
    <row r="66" customHeight="1" spans="1:2">
      <c r="A66" s="268" t="s">
        <v>1246</v>
      </c>
      <c r="B66" s="265">
        <v>0</v>
      </c>
    </row>
    <row r="67" customHeight="1" spans="1:2">
      <c r="A67" s="268" t="s">
        <v>1247</v>
      </c>
      <c r="B67" s="265">
        <v>0</v>
      </c>
    </row>
    <row r="68" customHeight="1" spans="1:2">
      <c r="A68" s="267" t="s">
        <v>1248</v>
      </c>
      <c r="B68" s="265">
        <v>0</v>
      </c>
    </row>
    <row r="69" customHeight="1" spans="1:2">
      <c r="A69" s="268" t="s">
        <v>1249</v>
      </c>
      <c r="B69" s="265">
        <v>0</v>
      </c>
    </row>
    <row r="70" customHeight="1" spans="1:2">
      <c r="A70" s="268" t="s">
        <v>1250</v>
      </c>
      <c r="B70" s="265">
        <v>0</v>
      </c>
    </row>
    <row r="71" customHeight="1" spans="1:2">
      <c r="A71" s="268" t="s">
        <v>1251</v>
      </c>
      <c r="B71" s="265">
        <v>0</v>
      </c>
    </row>
    <row r="72" customHeight="1" spans="1:2">
      <c r="A72" s="268" t="s">
        <v>1252</v>
      </c>
      <c r="B72" s="265">
        <v>0</v>
      </c>
    </row>
    <row r="73" customHeight="1" spans="1:2">
      <c r="A73" s="268" t="s">
        <v>1040</v>
      </c>
      <c r="B73" s="265">
        <v>0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5"/>
  <sheetViews>
    <sheetView topLeftCell="A56" workbookViewId="0">
      <selection activeCell="A75" sqref="A75:D75"/>
    </sheetView>
  </sheetViews>
  <sheetFormatPr defaultColWidth="9.33333333333333" defaultRowHeight="24" customHeight="1" outlineLevelCol="3"/>
  <cols>
    <col min="1" max="1" width="62.6666666666667" style="52" customWidth="1"/>
    <col min="2" max="2" width="24.8333333333333" style="252" customWidth="1"/>
    <col min="3" max="3" width="24.8333333333333" style="53" customWidth="1"/>
    <col min="4" max="4" width="30.3333333333333" style="253" customWidth="1"/>
  </cols>
  <sheetData>
    <row r="1" ht="33" customHeight="1" spans="1:4">
      <c r="A1" s="71" t="s">
        <v>38</v>
      </c>
      <c r="B1" s="228"/>
      <c r="C1" s="71"/>
      <c r="D1" s="254"/>
    </row>
    <row r="2" ht="12.95" customHeight="1" spans="1:4">
      <c r="A2" s="119" t="s">
        <v>39</v>
      </c>
      <c r="B2" s="255"/>
      <c r="C2" s="120"/>
      <c r="D2" s="256"/>
    </row>
    <row r="3" ht="15.95" customHeight="1" spans="1:4">
      <c r="A3" s="119" t="s">
        <v>99</v>
      </c>
      <c r="B3" s="255"/>
      <c r="C3" s="120"/>
      <c r="D3" s="256"/>
    </row>
    <row r="4" s="34" customFormat="1" customHeight="1" spans="1:4">
      <c r="A4" s="55" t="s">
        <v>119</v>
      </c>
      <c r="B4" s="229" t="s">
        <v>195</v>
      </c>
      <c r="C4" s="229" t="s">
        <v>196</v>
      </c>
      <c r="D4" s="212" t="s">
        <v>1256</v>
      </c>
    </row>
    <row r="5" customHeight="1" spans="1:4">
      <c r="A5" s="77" t="s">
        <v>1257</v>
      </c>
      <c r="B5" s="231">
        <f>SUM(B6:B11)</f>
        <v>7378</v>
      </c>
      <c r="C5" s="231">
        <f>SUM(C6:C11)</f>
        <v>7378</v>
      </c>
      <c r="D5" s="215">
        <f>(B5-C5)/C5</f>
        <v>0</v>
      </c>
    </row>
    <row r="6" customHeight="1" spans="1:4">
      <c r="A6" s="79" t="s">
        <v>1258</v>
      </c>
      <c r="B6" s="234">
        <v>737</v>
      </c>
      <c r="C6" s="234">
        <v>737</v>
      </c>
      <c r="D6" s="239">
        <f t="shared" ref="D6:D18" si="0">(B6-C6)/C6</f>
        <v>0</v>
      </c>
    </row>
    <row r="7" customHeight="1" spans="1:4">
      <c r="A7" s="79" t="s">
        <v>1259</v>
      </c>
      <c r="B7" s="234">
        <v>2060</v>
      </c>
      <c r="C7" s="234">
        <v>2060</v>
      </c>
      <c r="D7" s="239">
        <f t="shared" si="0"/>
        <v>0</v>
      </c>
    </row>
    <row r="8" customHeight="1" spans="1:4">
      <c r="A8" s="79" t="s">
        <v>1260</v>
      </c>
      <c r="B8" s="234">
        <v>3440</v>
      </c>
      <c r="C8" s="234">
        <v>3440</v>
      </c>
      <c r="D8" s="239">
        <f t="shared" si="0"/>
        <v>0</v>
      </c>
    </row>
    <row r="9" customHeight="1" spans="1:4">
      <c r="A9" s="79" t="s">
        <v>1261</v>
      </c>
      <c r="B9" s="234">
        <v>10</v>
      </c>
      <c r="C9" s="234">
        <v>10</v>
      </c>
      <c r="D9" s="239">
        <f t="shared" si="0"/>
        <v>0</v>
      </c>
    </row>
    <row r="10" customHeight="1" spans="1:4">
      <c r="A10" s="79" t="s">
        <v>1262</v>
      </c>
      <c r="B10" s="234">
        <v>1574</v>
      </c>
      <c r="C10" s="234">
        <v>1574</v>
      </c>
      <c r="D10" s="239">
        <f t="shared" si="0"/>
        <v>0</v>
      </c>
    </row>
    <row r="11" customHeight="1" spans="1:4">
      <c r="A11" s="79" t="s">
        <v>1263</v>
      </c>
      <c r="B11" s="234">
        <v>-443</v>
      </c>
      <c r="C11" s="234">
        <v>-443</v>
      </c>
      <c r="D11" s="239">
        <f t="shared" si="0"/>
        <v>0</v>
      </c>
    </row>
    <row r="12" customHeight="1" spans="1:4">
      <c r="A12" s="77" t="s">
        <v>1264</v>
      </c>
      <c r="B12" s="231">
        <f>SUM(B13:B50)</f>
        <v>458899</v>
      </c>
      <c r="C12" s="231">
        <f>SUM(C13:C50)</f>
        <v>458173</v>
      </c>
      <c r="D12" s="215">
        <f t="shared" si="0"/>
        <v>0.00158455430590628</v>
      </c>
    </row>
    <row r="13" customHeight="1" spans="1:4">
      <c r="A13" s="79" t="s">
        <v>1265</v>
      </c>
      <c r="B13" s="234"/>
      <c r="C13" s="234">
        <v>0</v>
      </c>
      <c r="D13" s="239"/>
    </row>
    <row r="14" customHeight="1" spans="1:4">
      <c r="A14" s="79" t="s">
        <v>1266</v>
      </c>
      <c r="B14" s="234">
        <v>146241</v>
      </c>
      <c r="C14" s="234">
        <v>131034</v>
      </c>
      <c r="D14" s="239">
        <f t="shared" si="0"/>
        <v>0.116053848619442</v>
      </c>
    </row>
    <row r="15" customHeight="1" spans="1:4">
      <c r="A15" s="79" t="s">
        <v>1267</v>
      </c>
      <c r="B15" s="234">
        <v>41918</v>
      </c>
      <c r="C15" s="234">
        <v>42100</v>
      </c>
      <c r="D15" s="239">
        <f t="shared" si="0"/>
        <v>-0.00432304038004751</v>
      </c>
    </row>
    <row r="16" customHeight="1" spans="1:4">
      <c r="A16" s="79" t="s">
        <v>1268</v>
      </c>
      <c r="B16" s="234">
        <v>8640</v>
      </c>
      <c r="C16" s="234">
        <v>11012</v>
      </c>
      <c r="D16" s="239">
        <f t="shared" si="0"/>
        <v>-0.215401380312386</v>
      </c>
    </row>
    <row r="17" customHeight="1" spans="1:4">
      <c r="A17" s="79" t="s">
        <v>1269</v>
      </c>
      <c r="B17" s="234">
        <v>2613</v>
      </c>
      <c r="C17" s="234">
        <v>2666</v>
      </c>
      <c r="D17" s="239">
        <f t="shared" si="0"/>
        <v>-0.0198799699924981</v>
      </c>
    </row>
    <row r="18" customHeight="1" spans="1:4">
      <c r="A18" s="79" t="s">
        <v>1270</v>
      </c>
      <c r="B18" s="234">
        <v>156</v>
      </c>
      <c r="C18" s="234">
        <v>156</v>
      </c>
      <c r="D18" s="239">
        <f t="shared" si="0"/>
        <v>0</v>
      </c>
    </row>
    <row r="19" customHeight="1" spans="1:4">
      <c r="A19" s="79" t="s">
        <v>1271</v>
      </c>
      <c r="B19" s="234">
        <v>2323</v>
      </c>
      <c r="C19" s="234">
        <v>2871</v>
      </c>
      <c r="D19" s="239">
        <f t="shared" ref="D19:D47" si="1">(B19-C19)/C19</f>
        <v>-0.190874259839777</v>
      </c>
    </row>
    <row r="20" customHeight="1" spans="1:4">
      <c r="A20" s="79" t="s">
        <v>1272</v>
      </c>
      <c r="B20" s="234">
        <v>19570</v>
      </c>
      <c r="C20" s="234">
        <v>18027</v>
      </c>
      <c r="D20" s="239">
        <f t="shared" si="1"/>
        <v>0.0855938314750097</v>
      </c>
    </row>
    <row r="21" customHeight="1" spans="1:4">
      <c r="A21" s="79" t="s">
        <v>1273</v>
      </c>
      <c r="B21" s="234">
        <v>21508</v>
      </c>
      <c r="C21" s="234">
        <v>21508</v>
      </c>
      <c r="D21" s="239">
        <f t="shared" si="1"/>
        <v>0</v>
      </c>
    </row>
    <row r="22" customHeight="1" spans="1:4">
      <c r="A22" s="79" t="s">
        <v>1274</v>
      </c>
      <c r="B22" s="234">
        <v>3843</v>
      </c>
      <c r="C22" s="234">
        <v>3825</v>
      </c>
      <c r="D22" s="239">
        <f t="shared" si="1"/>
        <v>0.00470588235294118</v>
      </c>
    </row>
    <row r="23" customHeight="1" spans="1:4">
      <c r="A23" s="79" t="s">
        <v>1275</v>
      </c>
      <c r="B23" s="62"/>
      <c r="C23" s="62">
        <v>0</v>
      </c>
      <c r="D23" s="239"/>
    </row>
    <row r="24" customHeight="1" spans="1:4">
      <c r="A24" s="79" t="s">
        <v>1276</v>
      </c>
      <c r="B24" s="62"/>
      <c r="C24" s="62">
        <v>0</v>
      </c>
      <c r="D24" s="239"/>
    </row>
    <row r="25" customHeight="1" spans="1:4">
      <c r="A25" s="79" t="s">
        <v>1277</v>
      </c>
      <c r="B25" s="234">
        <v>21271</v>
      </c>
      <c r="C25" s="234">
        <v>21818</v>
      </c>
      <c r="D25" s="239">
        <f t="shared" si="1"/>
        <v>-0.0250710422586855</v>
      </c>
    </row>
    <row r="26" customHeight="1" spans="1:4">
      <c r="A26" s="79" t="s">
        <v>1278</v>
      </c>
      <c r="B26" s="62">
        <v>30</v>
      </c>
      <c r="C26" s="62">
        <v>0</v>
      </c>
      <c r="D26" s="239"/>
    </row>
    <row r="27" customHeight="1" spans="1:4">
      <c r="A27" s="79" t="s">
        <v>1279</v>
      </c>
      <c r="B27" s="62"/>
      <c r="C27" s="62">
        <v>0</v>
      </c>
      <c r="D27" s="239"/>
    </row>
    <row r="28" customHeight="1" spans="1:4">
      <c r="A28" s="79" t="s">
        <v>1280</v>
      </c>
      <c r="B28" s="62"/>
      <c r="C28" s="62">
        <v>0</v>
      </c>
      <c r="D28" s="239"/>
    </row>
    <row r="29" customHeight="1" spans="1:4">
      <c r="A29" s="79" t="s">
        <v>1281</v>
      </c>
      <c r="B29" s="234">
        <v>2051</v>
      </c>
      <c r="C29" s="234">
        <v>2010</v>
      </c>
      <c r="D29" s="239">
        <f t="shared" si="1"/>
        <v>0.0203980099502488</v>
      </c>
    </row>
    <row r="30" customHeight="1" spans="1:4">
      <c r="A30" s="79" t="s">
        <v>1282</v>
      </c>
      <c r="B30" s="234">
        <v>36417</v>
      </c>
      <c r="C30" s="234">
        <v>38482</v>
      </c>
      <c r="D30" s="239">
        <f t="shared" si="1"/>
        <v>-0.0536614521074788</v>
      </c>
    </row>
    <row r="31" customHeight="1" spans="1:4">
      <c r="A31" s="79" t="s">
        <v>1283</v>
      </c>
      <c r="B31" s="62">
        <v>172</v>
      </c>
      <c r="C31" s="62">
        <v>82</v>
      </c>
      <c r="D31" s="239">
        <f t="shared" si="1"/>
        <v>1.09756097560976</v>
      </c>
    </row>
    <row r="32" customHeight="1" spans="1:4">
      <c r="A32" s="79" t="s">
        <v>1284</v>
      </c>
      <c r="B32" s="234">
        <v>1768</v>
      </c>
      <c r="C32" s="234">
        <v>2494</v>
      </c>
      <c r="D32" s="239">
        <f t="shared" si="1"/>
        <v>-0.291098636728148</v>
      </c>
    </row>
    <row r="33" customHeight="1" spans="1:4">
      <c r="A33" s="79" t="s">
        <v>1285</v>
      </c>
      <c r="B33" s="234">
        <v>62400</v>
      </c>
      <c r="C33" s="234">
        <v>54645</v>
      </c>
      <c r="D33" s="239">
        <f t="shared" si="1"/>
        <v>0.141916003293988</v>
      </c>
    </row>
    <row r="34" customHeight="1" spans="1:4">
      <c r="A34" s="79" t="s">
        <v>1286</v>
      </c>
      <c r="B34" s="234">
        <v>17120</v>
      </c>
      <c r="C34" s="234">
        <v>17532</v>
      </c>
      <c r="D34" s="239">
        <f t="shared" si="1"/>
        <v>-0.0234998859228839</v>
      </c>
    </row>
    <row r="35" customHeight="1" spans="1:4">
      <c r="A35" s="79" t="s">
        <v>1287</v>
      </c>
      <c r="B35" s="234">
        <v>1425</v>
      </c>
      <c r="C35" s="234">
        <v>1133</v>
      </c>
      <c r="D35" s="239">
        <f t="shared" si="1"/>
        <v>0.257722859664607</v>
      </c>
    </row>
    <row r="36" customHeight="1" spans="1:4">
      <c r="A36" s="79" t="s">
        <v>1288</v>
      </c>
      <c r="B36" s="62"/>
      <c r="C36" s="62">
        <v>0</v>
      </c>
      <c r="D36" s="239"/>
    </row>
    <row r="37" customHeight="1" spans="1:4">
      <c r="A37" s="79" t="s">
        <v>1289</v>
      </c>
      <c r="B37" s="234">
        <v>38316</v>
      </c>
      <c r="C37" s="234">
        <v>59363</v>
      </c>
      <c r="D37" s="239">
        <f t="shared" si="1"/>
        <v>-0.354547445378434</v>
      </c>
    </row>
    <row r="38" customHeight="1" spans="1:4">
      <c r="A38" s="79" t="s">
        <v>1290</v>
      </c>
      <c r="B38" s="234">
        <v>16310</v>
      </c>
      <c r="C38" s="234">
        <v>12123</v>
      </c>
      <c r="D38" s="239">
        <f t="shared" si="1"/>
        <v>0.345376556957849</v>
      </c>
    </row>
    <row r="39" customHeight="1" spans="1:4">
      <c r="A39" s="79" t="s">
        <v>1291</v>
      </c>
      <c r="B39" s="62"/>
      <c r="C39" s="62">
        <v>0</v>
      </c>
      <c r="D39" s="239"/>
    </row>
    <row r="40" customHeight="1" spans="1:4">
      <c r="A40" s="79" t="s">
        <v>1292</v>
      </c>
      <c r="B40" s="62"/>
      <c r="C40" s="62">
        <v>0</v>
      </c>
      <c r="D40" s="239"/>
    </row>
    <row r="41" customHeight="1" spans="1:4">
      <c r="A41" s="79" t="s">
        <v>1293</v>
      </c>
      <c r="B41" s="62"/>
      <c r="C41" s="62">
        <v>0</v>
      </c>
      <c r="D41" s="239"/>
    </row>
    <row r="42" customHeight="1" spans="1:4">
      <c r="A42" s="79" t="s">
        <v>1294</v>
      </c>
      <c r="B42" s="62"/>
      <c r="C42" s="62">
        <v>0</v>
      </c>
      <c r="D42" s="239"/>
    </row>
    <row r="43" customHeight="1" spans="1:4">
      <c r="A43" s="79" t="s">
        <v>1295</v>
      </c>
      <c r="B43" s="234">
        <v>8590</v>
      </c>
      <c r="C43" s="234">
        <v>4707</v>
      </c>
      <c r="D43" s="239">
        <f t="shared" si="1"/>
        <v>0.824941576375611</v>
      </c>
    </row>
    <row r="44" customHeight="1" spans="1:4">
      <c r="A44" s="79" t="s">
        <v>1296</v>
      </c>
      <c r="B44" s="234">
        <v>282</v>
      </c>
      <c r="C44" s="234">
        <v>406</v>
      </c>
      <c r="D44" s="239">
        <f t="shared" si="1"/>
        <v>-0.305418719211823</v>
      </c>
    </row>
    <row r="45" customHeight="1" spans="1:4">
      <c r="A45" s="79" t="s">
        <v>1297</v>
      </c>
      <c r="B45" s="234">
        <v>2505</v>
      </c>
      <c r="C45" s="234">
        <v>1920</v>
      </c>
      <c r="D45" s="239">
        <f t="shared" si="1"/>
        <v>0.3046875</v>
      </c>
    </row>
    <row r="46" customHeight="1" spans="1:4">
      <c r="A46" s="257" t="s">
        <v>1298</v>
      </c>
      <c r="B46" s="62"/>
      <c r="C46" s="62">
        <v>0</v>
      </c>
      <c r="D46" s="239"/>
    </row>
    <row r="47" customHeight="1" spans="1:4">
      <c r="A47" s="257" t="s">
        <v>1299</v>
      </c>
      <c r="B47" s="234"/>
      <c r="C47" s="62">
        <v>2985</v>
      </c>
      <c r="D47" s="239">
        <f>(B47-C47)/C47</f>
        <v>-1</v>
      </c>
    </row>
    <row r="48" customHeight="1" spans="1:4">
      <c r="A48" s="257" t="s">
        <v>1300</v>
      </c>
      <c r="B48" s="234"/>
      <c r="C48" s="62">
        <v>552</v>
      </c>
      <c r="D48" s="239">
        <f>(B48-C48)/C48</f>
        <v>-1</v>
      </c>
    </row>
    <row r="49" customHeight="1" spans="1:4">
      <c r="A49" s="79" t="s">
        <v>1301</v>
      </c>
      <c r="B49" s="62"/>
      <c r="C49" s="62">
        <v>0</v>
      </c>
      <c r="D49" s="239"/>
    </row>
    <row r="50" customHeight="1" spans="1:4">
      <c r="A50" s="79" t="s">
        <v>1302</v>
      </c>
      <c r="B50" s="234">
        <v>3430</v>
      </c>
      <c r="C50" s="234">
        <v>4722</v>
      </c>
      <c r="D50" s="239">
        <f>(B50-C50)/C50</f>
        <v>-0.273612875900042</v>
      </c>
    </row>
    <row r="51" customHeight="1" spans="1:4">
      <c r="A51" s="77" t="s">
        <v>1303</v>
      </c>
      <c r="B51" s="231">
        <f>SUM(B52:B72)</f>
        <v>60176</v>
      </c>
      <c r="C51" s="88">
        <f>SUM(C52:C72)</f>
        <v>54342</v>
      </c>
      <c r="D51" s="215">
        <f t="shared" ref="D51:D73" si="2">(B51-C51)/C51</f>
        <v>0.107357108682051</v>
      </c>
    </row>
    <row r="52" customHeight="1" spans="1:4">
      <c r="A52" s="79" t="s">
        <v>1304</v>
      </c>
      <c r="B52" s="234">
        <v>1196</v>
      </c>
      <c r="C52" s="234">
        <v>945</v>
      </c>
      <c r="D52" s="239">
        <f t="shared" si="2"/>
        <v>0.265608465608466</v>
      </c>
    </row>
    <row r="53" customHeight="1" spans="1:4">
      <c r="A53" s="79" t="s">
        <v>1305</v>
      </c>
      <c r="B53" s="234"/>
      <c r="C53" s="234">
        <v>0</v>
      </c>
      <c r="D53" s="239"/>
    </row>
    <row r="54" customHeight="1" spans="1:4">
      <c r="A54" s="79" t="s">
        <v>1306</v>
      </c>
      <c r="B54" s="234">
        <v>50</v>
      </c>
      <c r="C54" s="234">
        <v>0</v>
      </c>
      <c r="D54" s="239"/>
    </row>
    <row r="55" customHeight="1" spans="1:4">
      <c r="A55" s="79" t="s">
        <v>1307</v>
      </c>
      <c r="B55" s="234">
        <v>101</v>
      </c>
      <c r="C55" s="234">
        <v>182</v>
      </c>
      <c r="D55" s="239">
        <f t="shared" si="2"/>
        <v>-0.445054945054945</v>
      </c>
    </row>
    <row r="56" customHeight="1" spans="1:4">
      <c r="A56" s="79" t="s">
        <v>1308</v>
      </c>
      <c r="B56" s="234">
        <v>432</v>
      </c>
      <c r="C56" s="234">
        <v>2760</v>
      </c>
      <c r="D56" s="239">
        <f t="shared" si="2"/>
        <v>-0.843478260869565</v>
      </c>
    </row>
    <row r="57" customHeight="1" spans="1:4">
      <c r="A57" s="79" t="s">
        <v>1309</v>
      </c>
      <c r="B57" s="234">
        <v>284</v>
      </c>
      <c r="C57" s="234">
        <v>826</v>
      </c>
      <c r="D57" s="239">
        <f t="shared" si="2"/>
        <v>-0.656174334140436</v>
      </c>
    </row>
    <row r="58" customHeight="1" spans="1:4">
      <c r="A58" s="79" t="s">
        <v>1310</v>
      </c>
      <c r="B58" s="234">
        <v>1123</v>
      </c>
      <c r="C58" s="234">
        <v>1442</v>
      </c>
      <c r="D58" s="239">
        <f t="shared" si="2"/>
        <v>-0.22122052704577</v>
      </c>
    </row>
    <row r="59" customHeight="1" spans="1:4">
      <c r="A59" s="79" t="s">
        <v>1311</v>
      </c>
      <c r="B59" s="234">
        <v>916</v>
      </c>
      <c r="C59" s="234">
        <v>2268</v>
      </c>
      <c r="D59" s="239">
        <f t="shared" si="2"/>
        <v>-0.596119929453263</v>
      </c>
    </row>
    <row r="60" customHeight="1" spans="1:4">
      <c r="A60" s="79" t="s">
        <v>1312</v>
      </c>
      <c r="B60" s="234">
        <v>1272</v>
      </c>
      <c r="C60" s="234">
        <v>2526</v>
      </c>
      <c r="D60" s="239">
        <f t="shared" si="2"/>
        <v>-0.496437054631829</v>
      </c>
    </row>
    <row r="61" customHeight="1" spans="1:4">
      <c r="A61" s="79" t="s">
        <v>1313</v>
      </c>
      <c r="B61" s="234">
        <v>15278</v>
      </c>
      <c r="C61" s="234">
        <v>9144</v>
      </c>
      <c r="D61" s="239">
        <f t="shared" si="2"/>
        <v>0.67082239720035</v>
      </c>
    </row>
    <row r="62" customHeight="1" spans="1:4">
      <c r="A62" s="79" t="s">
        <v>1314</v>
      </c>
      <c r="B62" s="234">
        <v>6806</v>
      </c>
      <c r="C62" s="234">
        <v>182</v>
      </c>
      <c r="D62" s="239">
        <f t="shared" si="2"/>
        <v>36.3956043956044</v>
      </c>
    </row>
    <row r="63" customHeight="1" spans="1:4">
      <c r="A63" s="79" t="s">
        <v>1315</v>
      </c>
      <c r="B63" s="234">
        <v>11739</v>
      </c>
      <c r="C63" s="234">
        <v>13884</v>
      </c>
      <c r="D63" s="239">
        <f t="shared" si="2"/>
        <v>-0.154494382022472</v>
      </c>
    </row>
    <row r="64" customHeight="1" spans="1:4">
      <c r="A64" s="79" t="s">
        <v>1316</v>
      </c>
      <c r="B64" s="234">
        <v>11326</v>
      </c>
      <c r="C64" s="234">
        <v>10200</v>
      </c>
      <c r="D64" s="239">
        <f t="shared" si="2"/>
        <v>0.110392156862745</v>
      </c>
    </row>
    <row r="65" customHeight="1" spans="1:4">
      <c r="A65" s="79" t="s">
        <v>1317</v>
      </c>
      <c r="B65" s="234">
        <v>530</v>
      </c>
      <c r="C65" s="234">
        <v>794</v>
      </c>
      <c r="D65" s="239">
        <f t="shared" si="2"/>
        <v>-0.332493702770781</v>
      </c>
    </row>
    <row r="66" customHeight="1" spans="1:4">
      <c r="A66" s="79" t="s">
        <v>1318</v>
      </c>
      <c r="B66" s="234">
        <v>1329</v>
      </c>
      <c r="C66" s="234">
        <v>950</v>
      </c>
      <c r="D66" s="239">
        <f t="shared" si="2"/>
        <v>0.398947368421053</v>
      </c>
    </row>
    <row r="67" customHeight="1" spans="1:4">
      <c r="A67" s="79" t="s">
        <v>1319</v>
      </c>
      <c r="B67" s="234"/>
      <c r="C67" s="234">
        <v>145</v>
      </c>
      <c r="D67" s="239">
        <f t="shared" si="2"/>
        <v>-1</v>
      </c>
    </row>
    <row r="68" customHeight="1" spans="1:4">
      <c r="A68" s="79" t="s">
        <v>1320</v>
      </c>
      <c r="B68" s="234">
        <v>1723</v>
      </c>
      <c r="C68" s="234">
        <v>2576</v>
      </c>
      <c r="D68" s="239">
        <f t="shared" si="2"/>
        <v>-0.331133540372671</v>
      </c>
    </row>
    <row r="69" customHeight="1" spans="1:4">
      <c r="A69" s="79" t="s">
        <v>1321</v>
      </c>
      <c r="B69" s="234">
        <v>15</v>
      </c>
      <c r="C69" s="234">
        <v>3591</v>
      </c>
      <c r="D69" s="239">
        <f t="shared" si="2"/>
        <v>-0.995822890559733</v>
      </c>
    </row>
    <row r="70" customHeight="1" spans="1:4">
      <c r="A70" s="79" t="s">
        <v>1322</v>
      </c>
      <c r="B70" s="234">
        <v>1182</v>
      </c>
      <c r="C70" s="234">
        <v>582</v>
      </c>
      <c r="D70" s="239">
        <f t="shared" si="2"/>
        <v>1.03092783505155</v>
      </c>
    </row>
    <row r="71" customHeight="1" spans="1:4">
      <c r="A71" s="79" t="s">
        <v>1323</v>
      </c>
      <c r="B71" s="234">
        <v>4875</v>
      </c>
      <c r="C71" s="234">
        <v>1295</v>
      </c>
      <c r="D71" s="239">
        <f t="shared" si="2"/>
        <v>2.76447876447876</v>
      </c>
    </row>
    <row r="72" customHeight="1" spans="1:4">
      <c r="A72" s="79" t="s">
        <v>145</v>
      </c>
      <c r="B72" s="234">
        <v>-1</v>
      </c>
      <c r="C72" s="234">
        <v>50</v>
      </c>
      <c r="D72" s="239">
        <f t="shared" si="2"/>
        <v>-1.02</v>
      </c>
    </row>
    <row r="73" customHeight="1" spans="1:4">
      <c r="A73" s="258" t="s">
        <v>1324</v>
      </c>
      <c r="B73" s="231">
        <f>B5+B12+B51</f>
        <v>526453</v>
      </c>
      <c r="C73" s="231">
        <f>C51+C12+C5</f>
        <v>519893</v>
      </c>
      <c r="D73" s="239">
        <f t="shared" si="2"/>
        <v>0.0126179810076304</v>
      </c>
    </row>
    <row r="74" ht="38.25" customHeight="1" spans="1:4">
      <c r="A74" s="259" t="s">
        <v>1325</v>
      </c>
      <c r="B74" s="259"/>
      <c r="C74" s="259"/>
      <c r="D74" s="259"/>
    </row>
    <row r="75" ht="32.25" customHeight="1" spans="1:4">
      <c r="A75" s="251" t="s">
        <v>1326</v>
      </c>
      <c r="B75" s="251"/>
      <c r="C75" s="251"/>
      <c r="D75" s="251"/>
    </row>
  </sheetData>
  <autoFilter xmlns:etc="http://www.wps.cn/officeDocument/2017/etCustomData" ref="A4:D75" etc:filterBottomFollowUsedRange="0">
    <extLst/>
  </autoFilter>
  <mergeCells count="5">
    <mergeCell ref="A1:D1"/>
    <mergeCell ref="A2:D2"/>
    <mergeCell ref="A3:D3"/>
    <mergeCell ref="A74:D74"/>
    <mergeCell ref="A75:D75"/>
  </mergeCells>
  <pageMargins left="0.751388888888889" right="0.751388888888889" top="1" bottom="1" header="0.5" footer="0.5"/>
  <pageSetup paperSize="9" scale="67" fitToHeight="0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F8" sqref="F8"/>
    </sheetView>
  </sheetViews>
  <sheetFormatPr defaultColWidth="9.33333333333333" defaultRowHeight="26.1" customHeight="1" outlineLevelCol="4"/>
  <cols>
    <col min="1" max="1" width="46.5" style="52" customWidth="1"/>
    <col min="2" max="3" width="31.5" style="53" customWidth="1"/>
    <col min="4" max="4" width="32" style="53" customWidth="1"/>
    <col min="5" max="5" width="9.33333333333333" style="106"/>
  </cols>
  <sheetData>
    <row r="1" s="249" customFormat="1" ht="47.1" customHeight="1" spans="1:4">
      <c r="A1" s="71" t="s">
        <v>40</v>
      </c>
      <c r="B1" s="71"/>
      <c r="C1" s="71"/>
      <c r="D1" s="250"/>
    </row>
    <row r="2" ht="17.1" customHeight="1" spans="1:4">
      <c r="A2" s="119" t="s">
        <v>41</v>
      </c>
      <c r="B2" s="120"/>
      <c r="C2" s="120"/>
      <c r="D2" s="120"/>
    </row>
    <row r="3" ht="15.95" customHeight="1" spans="1:4">
      <c r="A3" s="119" t="s">
        <v>99</v>
      </c>
      <c r="B3" s="120"/>
      <c r="C3" s="120"/>
      <c r="D3" s="120"/>
    </row>
    <row r="4" s="34" customFormat="1" ht="33.95" customHeight="1" spans="1:5">
      <c r="A4" s="55" t="s">
        <v>119</v>
      </c>
      <c r="B4" s="56" t="s">
        <v>195</v>
      </c>
      <c r="C4" s="56" t="s">
        <v>196</v>
      </c>
      <c r="D4" s="57" t="s">
        <v>1256</v>
      </c>
      <c r="E4" s="105"/>
    </row>
    <row r="5" customHeight="1" spans="1:4">
      <c r="A5" s="77" t="s">
        <v>1327</v>
      </c>
      <c r="B5" s="88">
        <f>SUM(B6:B26)</f>
        <v>60176</v>
      </c>
      <c r="C5" s="88">
        <f>SUM(C6:C26)</f>
        <v>54342</v>
      </c>
      <c r="D5" s="215">
        <f>(B5-C5)/C5</f>
        <v>0.107357108682051</v>
      </c>
    </row>
    <row r="6" customHeight="1" spans="1:4">
      <c r="A6" s="79" t="s">
        <v>1304</v>
      </c>
      <c r="B6" s="234">
        <v>1196</v>
      </c>
      <c r="C6" s="234">
        <v>945</v>
      </c>
      <c r="D6" s="239">
        <f t="shared" ref="D6:D26" si="0">(B6-C6)/C6</f>
        <v>0.265608465608466</v>
      </c>
    </row>
    <row r="7" customHeight="1" spans="1:4">
      <c r="A7" s="79" t="s">
        <v>1305</v>
      </c>
      <c r="B7" s="234"/>
      <c r="C7" s="234">
        <v>0</v>
      </c>
      <c r="D7" s="239"/>
    </row>
    <row r="8" customHeight="1" spans="1:4">
      <c r="A8" s="79" t="s">
        <v>1306</v>
      </c>
      <c r="B8" s="234">
        <v>50</v>
      </c>
      <c r="C8" s="234">
        <v>0</v>
      </c>
      <c r="D8" s="239"/>
    </row>
    <row r="9" customHeight="1" spans="1:4">
      <c r="A9" s="79" t="s">
        <v>1307</v>
      </c>
      <c r="B9" s="234">
        <v>101</v>
      </c>
      <c r="C9" s="234">
        <v>182</v>
      </c>
      <c r="D9" s="239">
        <f t="shared" si="0"/>
        <v>-0.445054945054945</v>
      </c>
    </row>
    <row r="10" customHeight="1" spans="1:4">
      <c r="A10" s="79" t="s">
        <v>1308</v>
      </c>
      <c r="B10" s="234">
        <v>432</v>
      </c>
      <c r="C10" s="234">
        <v>2760</v>
      </c>
      <c r="D10" s="239">
        <f t="shared" si="0"/>
        <v>-0.843478260869565</v>
      </c>
    </row>
    <row r="11" customHeight="1" spans="1:4">
      <c r="A11" s="79" t="s">
        <v>1309</v>
      </c>
      <c r="B11" s="234">
        <v>284</v>
      </c>
      <c r="C11" s="234">
        <v>826</v>
      </c>
      <c r="D11" s="239">
        <f t="shared" si="0"/>
        <v>-0.656174334140436</v>
      </c>
    </row>
    <row r="12" customHeight="1" spans="1:4">
      <c r="A12" s="79" t="s">
        <v>1310</v>
      </c>
      <c r="B12" s="234">
        <v>1123</v>
      </c>
      <c r="C12" s="234">
        <v>1442</v>
      </c>
      <c r="D12" s="239">
        <f t="shared" si="0"/>
        <v>-0.22122052704577</v>
      </c>
    </row>
    <row r="13" customHeight="1" spans="1:4">
      <c r="A13" s="79" t="s">
        <v>1311</v>
      </c>
      <c r="B13" s="234">
        <v>916</v>
      </c>
      <c r="C13" s="234">
        <v>2268</v>
      </c>
      <c r="D13" s="239">
        <f t="shared" si="0"/>
        <v>-0.596119929453263</v>
      </c>
    </row>
    <row r="14" customHeight="1" spans="1:4">
      <c r="A14" s="79" t="s">
        <v>1312</v>
      </c>
      <c r="B14" s="234">
        <v>1272</v>
      </c>
      <c r="C14" s="234">
        <v>2526</v>
      </c>
      <c r="D14" s="239">
        <f t="shared" si="0"/>
        <v>-0.496437054631829</v>
      </c>
    </row>
    <row r="15" customHeight="1" spans="1:4">
      <c r="A15" s="79" t="s">
        <v>1313</v>
      </c>
      <c r="B15" s="234">
        <v>15278</v>
      </c>
      <c r="C15" s="234">
        <v>9144</v>
      </c>
      <c r="D15" s="239">
        <f t="shared" si="0"/>
        <v>0.67082239720035</v>
      </c>
    </row>
    <row r="16" customHeight="1" spans="1:4">
      <c r="A16" s="79" t="s">
        <v>1314</v>
      </c>
      <c r="B16" s="234">
        <v>6806</v>
      </c>
      <c r="C16" s="234">
        <v>182</v>
      </c>
      <c r="D16" s="239">
        <f t="shared" si="0"/>
        <v>36.3956043956044</v>
      </c>
    </row>
    <row r="17" customHeight="1" spans="1:4">
      <c r="A17" s="79" t="s">
        <v>1315</v>
      </c>
      <c r="B17" s="234">
        <v>11739</v>
      </c>
      <c r="C17" s="234">
        <v>13884</v>
      </c>
      <c r="D17" s="239">
        <f t="shared" si="0"/>
        <v>-0.154494382022472</v>
      </c>
    </row>
    <row r="18" customHeight="1" spans="1:4">
      <c r="A18" s="79" t="s">
        <v>1316</v>
      </c>
      <c r="B18" s="234">
        <v>11326</v>
      </c>
      <c r="C18" s="234">
        <v>10200</v>
      </c>
      <c r="D18" s="239">
        <f t="shared" si="0"/>
        <v>0.110392156862745</v>
      </c>
    </row>
    <row r="19" customHeight="1" spans="1:4">
      <c r="A19" s="79" t="s">
        <v>1317</v>
      </c>
      <c r="B19" s="234">
        <v>530</v>
      </c>
      <c r="C19" s="234">
        <v>794</v>
      </c>
      <c r="D19" s="239">
        <f t="shared" si="0"/>
        <v>-0.332493702770781</v>
      </c>
    </row>
    <row r="20" customHeight="1" spans="1:4">
      <c r="A20" s="79" t="s">
        <v>1318</v>
      </c>
      <c r="B20" s="234">
        <v>1329</v>
      </c>
      <c r="C20" s="234">
        <v>950</v>
      </c>
      <c r="D20" s="239">
        <f t="shared" si="0"/>
        <v>0.398947368421053</v>
      </c>
    </row>
    <row r="21" customHeight="1" spans="1:4">
      <c r="A21" s="79" t="s">
        <v>1319</v>
      </c>
      <c r="B21" s="234"/>
      <c r="C21" s="234">
        <v>145</v>
      </c>
      <c r="D21" s="239">
        <f t="shared" si="0"/>
        <v>-1</v>
      </c>
    </row>
    <row r="22" customHeight="1" spans="1:4">
      <c r="A22" s="79" t="s">
        <v>1320</v>
      </c>
      <c r="B22" s="234">
        <v>1723</v>
      </c>
      <c r="C22" s="234">
        <v>2576</v>
      </c>
      <c r="D22" s="239">
        <f t="shared" si="0"/>
        <v>-0.331133540372671</v>
      </c>
    </row>
    <row r="23" customHeight="1" spans="1:4">
      <c r="A23" s="79" t="s">
        <v>1321</v>
      </c>
      <c r="B23" s="234">
        <v>15</v>
      </c>
      <c r="C23" s="234">
        <v>3591</v>
      </c>
      <c r="D23" s="239">
        <f t="shared" si="0"/>
        <v>-0.995822890559733</v>
      </c>
    </row>
    <row r="24" customHeight="1" spans="1:4">
      <c r="A24" s="79" t="s">
        <v>1322</v>
      </c>
      <c r="B24" s="234">
        <v>1182</v>
      </c>
      <c r="C24" s="234">
        <v>582</v>
      </c>
      <c r="D24" s="239">
        <f t="shared" si="0"/>
        <v>1.03092783505155</v>
      </c>
    </row>
    <row r="25" customHeight="1" spans="1:4">
      <c r="A25" s="79" t="s">
        <v>1323</v>
      </c>
      <c r="B25" s="234">
        <v>4875</v>
      </c>
      <c r="C25" s="234">
        <v>1295</v>
      </c>
      <c r="D25" s="239">
        <f t="shared" si="0"/>
        <v>2.76447876447876</v>
      </c>
    </row>
    <row r="26" customHeight="1" spans="1:4">
      <c r="A26" s="79" t="s">
        <v>145</v>
      </c>
      <c r="B26" s="234">
        <v>-1</v>
      </c>
      <c r="C26" s="234">
        <v>50</v>
      </c>
      <c r="D26" s="239">
        <f t="shared" si="0"/>
        <v>-1.02</v>
      </c>
    </row>
    <row r="27" ht="51.75" customHeight="1" spans="1:4">
      <c r="A27" s="251" t="s">
        <v>1328</v>
      </c>
      <c r="B27" s="251"/>
      <c r="C27" s="251"/>
      <c r="D27" s="251"/>
    </row>
  </sheetData>
  <mergeCells count="4">
    <mergeCell ref="A1:D1"/>
    <mergeCell ref="A2:D2"/>
    <mergeCell ref="A3:D3"/>
    <mergeCell ref="A27:D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10" sqref="B10:B16"/>
    </sheetView>
  </sheetViews>
  <sheetFormatPr defaultColWidth="9.33333333333333" defaultRowHeight="15" outlineLevelCol="7"/>
  <cols>
    <col min="1" max="1" width="44.6666666666667" style="52" customWidth="1"/>
    <col min="2" max="2" width="42.6666666666667" style="53" customWidth="1"/>
  </cols>
  <sheetData>
    <row r="1" ht="48" customHeight="1" spans="1:2">
      <c r="A1" s="37" t="s">
        <v>6</v>
      </c>
      <c r="B1" s="37"/>
    </row>
    <row r="2" ht="18" customHeight="1" spans="1:2">
      <c r="A2" s="5" t="s">
        <v>7</v>
      </c>
      <c r="B2" s="54"/>
    </row>
    <row r="3" ht="23.25" customHeight="1" spans="1:2">
      <c r="A3" s="210" t="s">
        <v>99</v>
      </c>
      <c r="B3" s="211"/>
    </row>
    <row r="4" s="34" customFormat="1" ht="24.95" customHeight="1" spans="1:2">
      <c r="A4" s="55" t="s">
        <v>100</v>
      </c>
      <c r="B4" s="57" t="s">
        <v>101</v>
      </c>
    </row>
    <row r="5" s="34" customFormat="1" ht="24.95" customHeight="1" spans="1:2">
      <c r="A5" s="77" t="s">
        <v>102</v>
      </c>
      <c r="B5" s="92">
        <v>119900</v>
      </c>
    </row>
    <row r="6" s="34" customFormat="1" ht="24.95" customHeight="1" spans="1:2">
      <c r="A6" s="77" t="s">
        <v>103</v>
      </c>
      <c r="B6" s="92">
        <f>SUM(B7:B9)</f>
        <v>526453</v>
      </c>
    </row>
    <row r="7" ht="24.95" customHeight="1" spans="1:2">
      <c r="A7" s="79" t="s">
        <v>104</v>
      </c>
      <c r="B7" s="63">
        <v>7378</v>
      </c>
    </row>
    <row r="8" ht="24.95" customHeight="1" spans="1:2">
      <c r="A8" s="79" t="s">
        <v>105</v>
      </c>
      <c r="B8" s="63">
        <v>458899</v>
      </c>
    </row>
    <row r="9" ht="24.95" customHeight="1" spans="1:2">
      <c r="A9" s="79" t="s">
        <v>106</v>
      </c>
      <c r="B9" s="63">
        <v>60176</v>
      </c>
    </row>
    <row r="10" s="34" customFormat="1" ht="24.95" customHeight="1" spans="1:2">
      <c r="A10" s="77" t="s">
        <v>107</v>
      </c>
      <c r="B10" s="92">
        <v>87243</v>
      </c>
    </row>
    <row r="11" s="34" customFormat="1" ht="24.95" customHeight="1" spans="1:2">
      <c r="A11" s="77" t="s">
        <v>108</v>
      </c>
      <c r="B11" s="122">
        <v>145</v>
      </c>
    </row>
    <row r="12" s="34" customFormat="1" ht="24.95" customHeight="1" spans="1:2">
      <c r="A12" s="77" t="s">
        <v>109</v>
      </c>
      <c r="B12" s="92">
        <v>33286</v>
      </c>
    </row>
    <row r="13" ht="24.95" customHeight="1" spans="1:2">
      <c r="A13" s="79" t="s">
        <v>110</v>
      </c>
      <c r="B13" s="63">
        <v>2000</v>
      </c>
    </row>
    <row r="14" ht="24.95" customHeight="1" spans="1:2">
      <c r="A14" s="79" t="s">
        <v>111</v>
      </c>
      <c r="B14" s="67">
        <v>5000</v>
      </c>
    </row>
    <row r="15" ht="24.95" customHeight="1" spans="1:2">
      <c r="A15" s="79" t="s">
        <v>112</v>
      </c>
      <c r="B15" s="63">
        <v>26286</v>
      </c>
    </row>
    <row r="16" s="34" customFormat="1" ht="24.95" customHeight="1" spans="1:2">
      <c r="A16" s="77" t="s">
        <v>113</v>
      </c>
      <c r="B16" s="92">
        <v>56733</v>
      </c>
    </row>
    <row r="17" s="34" customFormat="1" ht="24.95" customHeight="1" spans="1:2">
      <c r="A17" s="81" t="s">
        <v>114</v>
      </c>
      <c r="B17" s="87">
        <f>B16+B12+B11+B10+B6+B5</f>
        <v>823760</v>
      </c>
    </row>
    <row r="18" ht="9.95" customHeight="1" spans="1:2">
      <c r="A18" s="185"/>
      <c r="B18" s="363"/>
    </row>
    <row r="19" s="52" customFormat="1" ht="24" customHeight="1" spans="1:8">
      <c r="A19" s="29" t="s">
        <v>115</v>
      </c>
      <c r="B19" s="29"/>
      <c r="E19"/>
      <c r="F19"/>
      <c r="G19"/>
      <c r="H19"/>
    </row>
    <row r="20" s="52" customFormat="1" ht="31" customHeight="1" spans="1:8">
      <c r="A20" s="29" t="s">
        <v>116</v>
      </c>
      <c r="B20" s="29"/>
      <c r="E20"/>
      <c r="F20"/>
      <c r="G20"/>
      <c r="H20"/>
    </row>
    <row r="21" s="52" customFormat="1" ht="21" customHeight="1" spans="1:8">
      <c r="A21" s="29" t="s">
        <v>117</v>
      </c>
      <c r="B21" s="29"/>
      <c r="E21"/>
      <c r="F21"/>
      <c r="G21"/>
      <c r="H21"/>
    </row>
  </sheetData>
  <mergeCells count="6">
    <mergeCell ref="A1:B1"/>
    <mergeCell ref="A2:B2"/>
    <mergeCell ref="A3:B3"/>
    <mergeCell ref="A19:B19"/>
    <mergeCell ref="A20:B20"/>
    <mergeCell ref="A21:B21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showGridLines="0" showZeros="0" workbookViewId="0">
      <selection activeCell="F12" sqref="F12"/>
    </sheetView>
  </sheetViews>
  <sheetFormatPr defaultColWidth="9" defaultRowHeight="12.75" outlineLevelCol="1"/>
  <cols>
    <col min="1" max="1" width="73.5" style="93" customWidth="1"/>
    <col min="2" max="2" width="54.6666666666667" style="97" customWidth="1"/>
  </cols>
  <sheetData>
    <row r="1" ht="56" customHeight="1" spans="1:2">
      <c r="A1" s="244" t="s">
        <v>1329</v>
      </c>
      <c r="B1" s="244"/>
    </row>
    <row r="2" ht="15" customHeight="1" spans="1:2">
      <c r="A2" s="245" t="s">
        <v>43</v>
      </c>
      <c r="B2" s="245"/>
    </row>
    <row r="3" ht="15.95" customHeight="1" spans="2:2">
      <c r="B3" s="130" t="s">
        <v>99</v>
      </c>
    </row>
    <row r="4" s="243" customFormat="1" ht="51" customHeight="1" spans="1:2">
      <c r="A4" s="140" t="s">
        <v>1330</v>
      </c>
      <c r="B4" s="141" t="s">
        <v>1331</v>
      </c>
    </row>
    <row r="5" s="180" customFormat="1" ht="33" customHeight="1" spans="1:2">
      <c r="A5" s="114" t="s">
        <v>1332</v>
      </c>
      <c r="B5" s="246"/>
    </row>
    <row r="6" s="180" customFormat="1" ht="33" customHeight="1" spans="1:2">
      <c r="A6" s="114" t="s">
        <v>1333</v>
      </c>
      <c r="B6" s="246"/>
    </row>
    <row r="7" s="180" customFormat="1" ht="33" customHeight="1" spans="1:2">
      <c r="A7" s="114" t="s">
        <v>1334</v>
      </c>
      <c r="B7" s="246"/>
    </row>
    <row r="8" s="180" customFormat="1" ht="33" customHeight="1" spans="1:2">
      <c r="A8" s="114" t="s">
        <v>1335</v>
      </c>
      <c r="B8" s="246"/>
    </row>
    <row r="9" s="180" customFormat="1" ht="33" customHeight="1" spans="1:2">
      <c r="A9" s="114" t="s">
        <v>1336</v>
      </c>
      <c r="B9" s="246"/>
    </row>
    <row r="10" s="180" customFormat="1" ht="33" customHeight="1" spans="1:2">
      <c r="A10" s="114" t="s">
        <v>1337</v>
      </c>
      <c r="B10" s="246"/>
    </row>
    <row r="11" s="180" customFormat="1" ht="33" customHeight="1" spans="1:2">
      <c r="A11" s="114" t="s">
        <v>1338</v>
      </c>
      <c r="B11" s="246"/>
    </row>
    <row r="12" s="180" customFormat="1" ht="33" customHeight="1" spans="1:2">
      <c r="A12" s="114" t="s">
        <v>1339</v>
      </c>
      <c r="B12" s="246"/>
    </row>
    <row r="13" s="180" customFormat="1" ht="33" customHeight="1" spans="1:2">
      <c r="A13" s="114" t="s">
        <v>1340</v>
      </c>
      <c r="B13" s="246"/>
    </row>
    <row r="14" s="180" customFormat="1" ht="33" customHeight="1" spans="1:2">
      <c r="A14" s="114" t="s">
        <v>1341</v>
      </c>
      <c r="B14" s="246"/>
    </row>
    <row r="15" s="180" customFormat="1" ht="33" customHeight="1" spans="1:2">
      <c r="A15" s="114" t="s">
        <v>1342</v>
      </c>
      <c r="B15" s="246"/>
    </row>
    <row r="16" s="180" customFormat="1" ht="33" customHeight="1" spans="1:2">
      <c r="A16" s="114" t="s">
        <v>1343</v>
      </c>
      <c r="B16" s="246"/>
    </row>
    <row r="17" s="180" customFormat="1" ht="33" customHeight="1" spans="1:2">
      <c r="A17" s="114" t="s">
        <v>1344</v>
      </c>
      <c r="B17" s="246"/>
    </row>
    <row r="18" s="180" customFormat="1" ht="33" customHeight="1" spans="1:2">
      <c r="A18" s="114" t="s">
        <v>1345</v>
      </c>
      <c r="B18" s="246"/>
    </row>
    <row r="19" s="180" customFormat="1" ht="33" customHeight="1" spans="1:2">
      <c r="A19" s="114" t="s">
        <v>1346</v>
      </c>
      <c r="B19" s="246"/>
    </row>
    <row r="20" s="180" customFormat="1" ht="33" customHeight="1" spans="1:2">
      <c r="A20" s="114" t="s">
        <v>1347</v>
      </c>
      <c r="B20" s="246"/>
    </row>
    <row r="21" s="180" customFormat="1" ht="33" customHeight="1" spans="1:2">
      <c r="A21" s="114" t="s">
        <v>1348</v>
      </c>
      <c r="B21" s="246"/>
    </row>
    <row r="22" s="180" customFormat="1" ht="33" customHeight="1" spans="1:2">
      <c r="A22" s="114" t="s">
        <v>1349</v>
      </c>
      <c r="B22" s="246"/>
    </row>
    <row r="23" s="180" customFormat="1" ht="33" customHeight="1" spans="1:2">
      <c r="A23" s="114" t="s">
        <v>1350</v>
      </c>
      <c r="B23" s="246"/>
    </row>
    <row r="24" s="180" customFormat="1" ht="33" customHeight="1" spans="1:2">
      <c r="A24" s="114" t="s">
        <v>1351</v>
      </c>
      <c r="B24" s="246"/>
    </row>
    <row r="25" s="180" customFormat="1" ht="33" customHeight="1" spans="1:2">
      <c r="A25" s="114" t="s">
        <v>1352</v>
      </c>
      <c r="B25" s="246"/>
    </row>
    <row r="26" s="180" customFormat="1" ht="33" customHeight="1" spans="1:2">
      <c r="A26" s="114" t="s">
        <v>1353</v>
      </c>
      <c r="B26" s="246"/>
    </row>
    <row r="27" s="180" customFormat="1" ht="33" customHeight="1" spans="1:2">
      <c r="A27" s="114" t="s">
        <v>1354</v>
      </c>
      <c r="B27" s="246"/>
    </row>
    <row r="28" s="180" customFormat="1" ht="33" customHeight="1" spans="1:2">
      <c r="A28" s="114" t="s">
        <v>1355</v>
      </c>
      <c r="B28" s="246"/>
    </row>
    <row r="29" s="180" customFormat="1" ht="33" customHeight="1" spans="1:2">
      <c r="A29" s="116" t="s">
        <v>1356</v>
      </c>
      <c r="B29" s="247"/>
    </row>
    <row r="30" ht="15" customHeight="1" spans="1:1">
      <c r="A30" s="248"/>
    </row>
    <row r="31" ht="15" customHeight="1" spans="1:1">
      <c r="A31" s="118" t="s">
        <v>1357</v>
      </c>
    </row>
  </sheetData>
  <mergeCells count="2">
    <mergeCell ref="A1:B1"/>
    <mergeCell ref="A2:B2"/>
  </mergeCells>
  <pageMargins left="0.7" right="0.7" top="0.75" bottom="0.75" header="0.3" footer="0.3"/>
  <pageSetup paperSize="9" scale="74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B13" sqref="B13:C16"/>
    </sheetView>
  </sheetViews>
  <sheetFormatPr defaultColWidth="9.33333333333333" defaultRowHeight="26.1" customHeight="1" outlineLevelCol="3"/>
  <cols>
    <col min="1" max="1" width="48.5" style="52" customWidth="1"/>
    <col min="2" max="2" width="26.6666666666667" style="182" customWidth="1"/>
    <col min="3" max="3" width="26.6666666666667" style="53" customWidth="1"/>
    <col min="4" max="4" width="23" style="53" customWidth="1"/>
  </cols>
  <sheetData>
    <row r="1" ht="39" customHeight="1" spans="1:4">
      <c r="A1" s="71" t="s">
        <v>45</v>
      </c>
      <c r="B1" s="228"/>
      <c r="C1" s="71"/>
      <c r="D1" s="71"/>
    </row>
    <row r="2" ht="24" customHeight="1" spans="1:4">
      <c r="A2" s="5" t="s">
        <v>46</v>
      </c>
      <c r="B2" s="39"/>
      <c r="C2" s="54"/>
      <c r="D2" s="54"/>
    </row>
    <row r="3" ht="19" customHeight="1" spans="1:4">
      <c r="A3" s="5" t="s">
        <v>99</v>
      </c>
      <c r="B3" s="39"/>
      <c r="C3" s="54"/>
      <c r="D3" s="54"/>
    </row>
    <row r="4" s="34" customFormat="1" ht="30" customHeight="1" spans="1:4">
      <c r="A4" s="55" t="s">
        <v>119</v>
      </c>
      <c r="B4" s="229" t="s">
        <v>195</v>
      </c>
      <c r="C4" s="229" t="s">
        <v>196</v>
      </c>
      <c r="D4" s="230" t="s">
        <v>1256</v>
      </c>
    </row>
    <row r="5" s="34" customFormat="1" ht="30" customHeight="1" spans="1:4">
      <c r="A5" s="77" t="s">
        <v>1358</v>
      </c>
      <c r="B5" s="231">
        <f>SUM(B6:B11)</f>
        <v>64384</v>
      </c>
      <c r="C5" s="231">
        <f>SUM(C6:C11)</f>
        <v>56612</v>
      </c>
      <c r="D5" s="232">
        <f>(B5-C5)/C5</f>
        <v>0.137285381191267</v>
      </c>
    </row>
    <row r="6" ht="30" customHeight="1" spans="1:4">
      <c r="A6" s="233" t="s">
        <v>1359</v>
      </c>
      <c r="B6" s="234">
        <v>29036</v>
      </c>
      <c r="C6" s="234">
        <v>17977</v>
      </c>
      <c r="D6" s="235">
        <f>(B6-C6)/C6</f>
        <v>0.615174945764032</v>
      </c>
    </row>
    <row r="7" ht="30" customHeight="1" spans="1:4">
      <c r="A7" s="233" t="s">
        <v>1360</v>
      </c>
      <c r="B7" s="234">
        <v>1113</v>
      </c>
      <c r="C7" s="234">
        <v>996</v>
      </c>
      <c r="D7" s="235">
        <f>(B7-C7)/C7</f>
        <v>0.117469879518072</v>
      </c>
    </row>
    <row r="8" ht="30" customHeight="1" spans="1:4">
      <c r="A8" s="233" t="s">
        <v>1361</v>
      </c>
      <c r="B8" s="234">
        <v>15</v>
      </c>
      <c r="C8" s="234">
        <v>0</v>
      </c>
      <c r="D8" s="235">
        <f>IFERROR((B8-C8)/C8,0)</f>
        <v>0</v>
      </c>
    </row>
    <row r="9" ht="30" customHeight="1" spans="1:4">
      <c r="A9" s="233" t="s">
        <v>1362</v>
      </c>
      <c r="B9" s="234">
        <v>924</v>
      </c>
      <c r="C9" s="234">
        <v>1123</v>
      </c>
      <c r="D9" s="235">
        <f>(B9-C9)/C9</f>
        <v>-0.177203918076581</v>
      </c>
    </row>
    <row r="10" ht="30" customHeight="1" spans="1:4">
      <c r="A10" s="233" t="s">
        <v>1363</v>
      </c>
      <c r="B10" s="234"/>
      <c r="C10" s="234">
        <v>0</v>
      </c>
      <c r="D10" s="235"/>
    </row>
    <row r="11" ht="30" customHeight="1" spans="1:4">
      <c r="A11" s="233" t="s">
        <v>1364</v>
      </c>
      <c r="B11" s="234">
        <v>33296</v>
      </c>
      <c r="C11" s="234">
        <v>36516</v>
      </c>
      <c r="D11" s="235">
        <f>(B11-C11)/C11</f>
        <v>-0.0881805236060905</v>
      </c>
    </row>
    <row r="12" s="34" customFormat="1" ht="30" customHeight="1" spans="1:4">
      <c r="A12" s="77" t="s">
        <v>1365</v>
      </c>
      <c r="B12" s="231"/>
      <c r="C12" s="89">
        <v>0</v>
      </c>
      <c r="D12" s="232"/>
    </row>
    <row r="13" s="34" customFormat="1" ht="30" customHeight="1" spans="1:4">
      <c r="A13" s="77" t="s">
        <v>1366</v>
      </c>
      <c r="B13" s="231">
        <v>36172</v>
      </c>
      <c r="C13" s="231">
        <v>13759</v>
      </c>
      <c r="D13" s="232">
        <f t="shared" ref="D13:D17" si="0">(B13-C13)/C13</f>
        <v>1.62897012864307</v>
      </c>
    </row>
    <row r="14" s="34" customFormat="1" ht="30" customHeight="1" spans="1:4">
      <c r="A14" s="77" t="s">
        <v>1367</v>
      </c>
      <c r="B14" s="231">
        <v>0</v>
      </c>
      <c r="C14" s="89">
        <v>0</v>
      </c>
      <c r="D14" s="232"/>
    </row>
    <row r="15" s="34" customFormat="1" ht="30" customHeight="1" spans="1:4">
      <c r="A15" s="77" t="s">
        <v>1368</v>
      </c>
      <c r="B15" s="231">
        <v>141850</v>
      </c>
      <c r="C15" s="231">
        <v>141685</v>
      </c>
      <c r="D15" s="232">
        <f t="shared" si="0"/>
        <v>0.00116455517521262</v>
      </c>
    </row>
    <row r="16" s="34" customFormat="1" ht="30" customHeight="1" spans="1:4">
      <c r="A16" s="77" t="s">
        <v>113</v>
      </c>
      <c r="B16" s="231">
        <v>10743</v>
      </c>
      <c r="C16" s="231">
        <v>9473</v>
      </c>
      <c r="D16" s="232">
        <f t="shared" si="0"/>
        <v>0.13406523804497</v>
      </c>
    </row>
    <row r="17" s="34" customFormat="1" ht="30" customHeight="1" spans="1:4">
      <c r="A17" s="81" t="s">
        <v>1369</v>
      </c>
      <c r="B17" s="236">
        <f>B5+B13+B14+B15+B16</f>
        <v>253149</v>
      </c>
      <c r="C17" s="236">
        <f>C5+C13+C14+C15+C16</f>
        <v>221529</v>
      </c>
      <c r="D17" s="237">
        <f t="shared" si="0"/>
        <v>0.142735262651842</v>
      </c>
    </row>
    <row r="18" ht="24" customHeight="1" spans="1:4">
      <c r="A18" s="198" t="s">
        <v>1370</v>
      </c>
      <c r="B18" s="198"/>
      <c r="C18" s="198"/>
      <c r="D18" s="198"/>
    </row>
    <row r="19" ht="24" customHeight="1" spans="1:4">
      <c r="A19" s="198" t="s">
        <v>1371</v>
      </c>
      <c r="B19" s="198"/>
      <c r="C19" s="198"/>
      <c r="D19" s="198"/>
    </row>
    <row r="20" ht="24" customHeight="1" spans="1:4">
      <c r="A20" s="198" t="s">
        <v>1372</v>
      </c>
      <c r="B20" s="198"/>
      <c r="C20" s="198"/>
      <c r="D20" s="198"/>
    </row>
  </sheetData>
  <mergeCells count="6">
    <mergeCell ref="A1:D1"/>
    <mergeCell ref="A2:D2"/>
    <mergeCell ref="A3:D3"/>
    <mergeCell ref="A18:D18"/>
    <mergeCell ref="A19:D19"/>
    <mergeCell ref="A20:D20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6" sqref="C6:D16"/>
    </sheetView>
  </sheetViews>
  <sheetFormatPr defaultColWidth="9.33333333333333" defaultRowHeight="30" customHeight="1" outlineLevelCol="4"/>
  <cols>
    <col min="1" max="1" width="14.3333333333333" customWidth="1"/>
    <col min="2" max="2" width="50.6666666666667" style="52" customWidth="1"/>
    <col min="3" max="3" width="24.6666666666667" style="53" customWidth="1"/>
    <col min="4" max="4" width="23.8333333333333" style="53" customWidth="1"/>
    <col min="5" max="5" width="29.6666666666667" style="53" customWidth="1"/>
    <col min="6" max="6" width="32.3333333333333" customWidth="1"/>
  </cols>
  <sheetData>
    <row r="1" ht="42" customHeight="1" spans="2:5">
      <c r="B1" s="37" t="s">
        <v>47</v>
      </c>
      <c r="C1" s="37"/>
      <c r="D1" s="37"/>
      <c r="E1" s="37"/>
    </row>
    <row r="2" ht="18" customHeight="1" spans="1:5">
      <c r="A2" s="5"/>
      <c r="B2" s="5" t="s">
        <v>48</v>
      </c>
      <c r="C2" s="54"/>
      <c r="D2" s="54"/>
      <c r="E2" s="54"/>
    </row>
    <row r="3" ht="15" customHeight="1" spans="1:5">
      <c r="A3" s="210"/>
      <c r="B3" s="210" t="s">
        <v>99</v>
      </c>
      <c r="C3" s="211"/>
      <c r="D3" s="211"/>
      <c r="E3" s="211"/>
    </row>
    <row r="4" customHeight="1" spans="1:5">
      <c r="A4" s="55" t="s">
        <v>1373</v>
      </c>
      <c r="B4" s="56" t="s">
        <v>1374</v>
      </c>
      <c r="C4" s="238" t="s">
        <v>153</v>
      </c>
      <c r="D4" s="56" t="s">
        <v>101</v>
      </c>
      <c r="E4" s="212" t="s">
        <v>121</v>
      </c>
    </row>
    <row r="5" customHeight="1" spans="1:5">
      <c r="A5" s="77">
        <v>10301</v>
      </c>
      <c r="B5" s="213" t="s">
        <v>1375</v>
      </c>
      <c r="C5" s="216">
        <f>C6+C11+C13+C15+C16</f>
        <v>67400</v>
      </c>
      <c r="D5" s="214">
        <f>D6+D11+D13+D14+D15+D16</f>
        <v>64384</v>
      </c>
      <c r="E5" s="215">
        <f t="shared" ref="E5:E7" si="0">D5/C5</f>
        <v>0.955252225519288</v>
      </c>
    </row>
    <row r="6" customHeight="1" spans="1:5">
      <c r="A6" s="77">
        <v>1030148</v>
      </c>
      <c r="B6" s="213" t="s">
        <v>1359</v>
      </c>
      <c r="C6" s="216">
        <f>C7+C10</f>
        <v>28000</v>
      </c>
      <c r="D6" s="214">
        <f>D7+D8+D9+D10</f>
        <v>29036</v>
      </c>
      <c r="E6" s="215">
        <f t="shared" si="0"/>
        <v>1.037</v>
      </c>
    </row>
    <row r="7" customHeight="1" spans="1:5">
      <c r="A7" s="79">
        <v>103014801</v>
      </c>
      <c r="B7" s="217" t="s">
        <v>1376</v>
      </c>
      <c r="C7" s="218">
        <v>28000</v>
      </c>
      <c r="D7" s="219">
        <v>14399</v>
      </c>
      <c r="E7" s="239">
        <f t="shared" si="0"/>
        <v>0.51425</v>
      </c>
    </row>
    <row r="8" customHeight="1" spans="1:5">
      <c r="A8" s="79">
        <v>103014802</v>
      </c>
      <c r="B8" s="217" t="s">
        <v>1377</v>
      </c>
      <c r="C8" s="218">
        <v>0</v>
      </c>
      <c r="D8" s="219">
        <v>2874</v>
      </c>
      <c r="E8" s="239">
        <v>0</v>
      </c>
    </row>
    <row r="9" customHeight="1" spans="1:5">
      <c r="A9" s="79">
        <v>103014803</v>
      </c>
      <c r="B9" s="217" t="s">
        <v>1378</v>
      </c>
      <c r="C9" s="218">
        <v>0</v>
      </c>
      <c r="D9" s="219">
        <v>11763</v>
      </c>
      <c r="E9" s="239">
        <v>0</v>
      </c>
    </row>
    <row r="10" customHeight="1" spans="1:5">
      <c r="A10" s="79">
        <v>103014899</v>
      </c>
      <c r="B10" s="217" t="s">
        <v>1379</v>
      </c>
      <c r="C10" s="220">
        <v>0</v>
      </c>
      <c r="D10" s="221">
        <v>0</v>
      </c>
      <c r="E10" s="215">
        <v>0</v>
      </c>
    </row>
    <row r="11" customHeight="1" spans="1:5">
      <c r="A11" s="77">
        <v>1030155</v>
      </c>
      <c r="B11" s="213" t="s">
        <v>1363</v>
      </c>
      <c r="C11" s="222">
        <f>C12</f>
        <v>0</v>
      </c>
      <c r="D11" s="223">
        <f>D12</f>
        <v>0</v>
      </c>
      <c r="E11" s="215">
        <v>0</v>
      </c>
    </row>
    <row r="12" customHeight="1" spans="1:5">
      <c r="A12" s="79">
        <v>103015501</v>
      </c>
      <c r="B12" s="217" t="s">
        <v>1380</v>
      </c>
      <c r="C12" s="220">
        <v>0</v>
      </c>
      <c r="D12" s="221">
        <v>0</v>
      </c>
      <c r="E12" s="215">
        <v>0</v>
      </c>
    </row>
    <row r="13" customHeight="1" spans="1:5">
      <c r="A13" s="77">
        <v>1030156</v>
      </c>
      <c r="B13" s="213" t="s">
        <v>1360</v>
      </c>
      <c r="C13" s="222">
        <v>1200</v>
      </c>
      <c r="D13" s="223">
        <v>1113</v>
      </c>
      <c r="E13" s="215">
        <f>D13/C13</f>
        <v>0.9275</v>
      </c>
    </row>
    <row r="14" customHeight="1" spans="1:5">
      <c r="A14" s="77">
        <v>1030159</v>
      </c>
      <c r="B14" s="213" t="s">
        <v>1361</v>
      </c>
      <c r="C14" s="222"/>
      <c r="D14" s="223">
        <v>15</v>
      </c>
      <c r="E14" s="215">
        <f>IFERROR(D14/C14,0)</f>
        <v>0</v>
      </c>
    </row>
    <row r="15" customHeight="1" spans="1:5">
      <c r="A15" s="77">
        <v>1030178</v>
      </c>
      <c r="B15" s="213" t="s">
        <v>1362</v>
      </c>
      <c r="C15" s="222">
        <v>1200</v>
      </c>
      <c r="D15" s="223">
        <v>924</v>
      </c>
      <c r="E15" s="215">
        <f>D15/C15</f>
        <v>0.77</v>
      </c>
    </row>
    <row r="16" customHeight="1" spans="1:5">
      <c r="A16" s="224">
        <v>1030199</v>
      </c>
      <c r="B16" s="225" t="s">
        <v>1364</v>
      </c>
      <c r="C16" s="226">
        <v>37000</v>
      </c>
      <c r="D16" s="227">
        <v>33296</v>
      </c>
      <c r="E16" s="240">
        <f>D16/C16</f>
        <v>0.899891891891892</v>
      </c>
    </row>
    <row r="17" customHeight="1" spans="2:4">
      <c r="B17" s="241" t="s">
        <v>148</v>
      </c>
      <c r="C17" s="242"/>
      <c r="D17" s="242"/>
    </row>
  </sheetData>
  <mergeCells count="3">
    <mergeCell ref="B1:E1"/>
    <mergeCell ref="B2:E2"/>
    <mergeCell ref="B3:E3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E15" sqref="E15"/>
    </sheetView>
  </sheetViews>
  <sheetFormatPr defaultColWidth="9.33333333333333" defaultRowHeight="26.1" customHeight="1"/>
  <cols>
    <col min="1" max="1" width="48.5" style="52" customWidth="1"/>
    <col min="2" max="2" width="26.6666666666667" style="182" customWidth="1"/>
    <col min="3" max="3" width="26.6666666666667" style="53" customWidth="1"/>
    <col min="4" max="4" width="23" style="53" customWidth="1"/>
  </cols>
  <sheetData>
    <row r="1" ht="39" customHeight="1" spans="1:4">
      <c r="A1" s="71" t="s">
        <v>49</v>
      </c>
      <c r="B1" s="228"/>
      <c r="C1" s="71"/>
      <c r="D1" s="71"/>
    </row>
    <row r="2" ht="24" customHeight="1" spans="1:4">
      <c r="A2" s="5" t="s">
        <v>50</v>
      </c>
      <c r="B2" s="39"/>
      <c r="C2" s="54"/>
      <c r="D2" s="54"/>
    </row>
    <row r="3" ht="19" customHeight="1" spans="1:4">
      <c r="A3" s="5" t="s">
        <v>99</v>
      </c>
      <c r="B3" s="39"/>
      <c r="C3" s="54"/>
      <c r="D3" s="54"/>
    </row>
    <row r="4" s="34" customFormat="1" ht="30" customHeight="1" spans="1:4">
      <c r="A4" s="55" t="s">
        <v>119</v>
      </c>
      <c r="B4" s="229" t="s">
        <v>195</v>
      </c>
      <c r="C4" s="229" t="s">
        <v>196</v>
      </c>
      <c r="D4" s="230" t="s">
        <v>1256</v>
      </c>
    </row>
    <row r="5" s="34" customFormat="1" ht="30" customHeight="1" spans="1:4">
      <c r="A5" s="77" t="s">
        <v>1358</v>
      </c>
      <c r="B5" s="231">
        <f>SUM(B6:B11)</f>
        <v>64384</v>
      </c>
      <c r="C5" s="231">
        <f>SUM(C6:C11)</f>
        <v>56612</v>
      </c>
      <c r="D5" s="232">
        <f>(B5-C5)/C5</f>
        <v>0.137285381191267</v>
      </c>
    </row>
    <row r="6" ht="30" customHeight="1" spans="1:6">
      <c r="A6" s="233" t="s">
        <v>1359</v>
      </c>
      <c r="B6" s="234">
        <v>29036</v>
      </c>
      <c r="C6" s="234">
        <v>17977</v>
      </c>
      <c r="D6" s="235">
        <f>(B6-C6)/C6</f>
        <v>0.615174945764032</v>
      </c>
      <c r="F6" s="34"/>
    </row>
    <row r="7" ht="30" customHeight="1" spans="1:6">
      <c r="A7" s="233" t="s">
        <v>1360</v>
      </c>
      <c r="B7" s="234">
        <v>1113</v>
      </c>
      <c r="C7" s="234">
        <v>996</v>
      </c>
      <c r="D7" s="235">
        <f>(B7-C7)/C7</f>
        <v>0.117469879518072</v>
      </c>
      <c r="F7" s="34"/>
    </row>
    <row r="8" ht="30" customHeight="1" spans="1:6">
      <c r="A8" s="233" t="s">
        <v>1361</v>
      </c>
      <c r="B8" s="234">
        <v>15</v>
      </c>
      <c r="C8" s="234">
        <v>0</v>
      </c>
      <c r="D8" s="235">
        <f>IFERROR((B8-C8)/C8,0)</f>
        <v>0</v>
      </c>
      <c r="F8" s="34"/>
    </row>
    <row r="9" ht="30" customHeight="1" spans="1:6">
      <c r="A9" s="233" t="s">
        <v>1362</v>
      </c>
      <c r="B9" s="234">
        <v>924</v>
      </c>
      <c r="C9" s="234">
        <v>1123</v>
      </c>
      <c r="D9" s="235">
        <f>IFERROR((B9-C9)/C9,0)</f>
        <v>-0.177203918076581</v>
      </c>
      <c r="F9" s="34"/>
    </row>
    <row r="10" ht="30" customHeight="1" spans="1:6">
      <c r="A10" s="233" t="s">
        <v>1363</v>
      </c>
      <c r="B10" s="234"/>
      <c r="C10" s="234">
        <v>0</v>
      </c>
      <c r="D10" s="235">
        <f>IFERROR((B10-C10)/C10,0)</f>
        <v>0</v>
      </c>
      <c r="F10" s="34"/>
    </row>
    <row r="11" ht="30" customHeight="1" spans="1:6">
      <c r="A11" s="233" t="s">
        <v>1364</v>
      </c>
      <c r="B11" s="234">
        <v>33296</v>
      </c>
      <c r="C11" s="234">
        <v>36516</v>
      </c>
      <c r="D11" s="235">
        <f t="shared" ref="D9:D17" si="0">(B11-C11)/C11</f>
        <v>-0.0881805236060905</v>
      </c>
      <c r="F11" s="34"/>
    </row>
    <row r="12" s="34" customFormat="1" ht="30" customHeight="1" spans="1:4">
      <c r="A12" s="77" t="s">
        <v>1365</v>
      </c>
      <c r="B12" s="231">
        <v>0</v>
      </c>
      <c r="C12" s="89">
        <v>0</v>
      </c>
      <c r="D12" s="232"/>
    </row>
    <row r="13" s="34" customFormat="1" ht="30" customHeight="1" spans="1:4">
      <c r="A13" s="77" t="s">
        <v>1366</v>
      </c>
      <c r="B13" s="231">
        <v>36172</v>
      </c>
      <c r="C13" s="231">
        <v>13759</v>
      </c>
      <c r="D13" s="232">
        <f t="shared" si="0"/>
        <v>1.62897012864307</v>
      </c>
    </row>
    <row r="14" s="34" customFormat="1" ht="30" customHeight="1" spans="1:4">
      <c r="A14" s="77" t="s">
        <v>1367</v>
      </c>
      <c r="B14" s="231">
        <v>0</v>
      </c>
      <c r="C14" s="89">
        <v>0</v>
      </c>
      <c r="D14" s="232"/>
    </row>
    <row r="15" s="34" customFormat="1" ht="30" customHeight="1" spans="1:4">
      <c r="A15" s="77" t="s">
        <v>1368</v>
      </c>
      <c r="B15" s="231">
        <v>141850</v>
      </c>
      <c r="C15" s="231">
        <v>141685</v>
      </c>
      <c r="D15" s="232">
        <f t="shared" si="0"/>
        <v>0.00116455517521262</v>
      </c>
    </row>
    <row r="16" s="34" customFormat="1" ht="30" customHeight="1" spans="1:4">
      <c r="A16" s="77" t="s">
        <v>113</v>
      </c>
      <c r="B16" s="231">
        <v>10743</v>
      </c>
      <c r="C16" s="231">
        <v>9473</v>
      </c>
      <c r="D16" s="232">
        <f t="shared" si="0"/>
        <v>0.13406523804497</v>
      </c>
    </row>
    <row r="17" s="34" customFormat="1" ht="30" customHeight="1" spans="1:4">
      <c r="A17" s="81" t="s">
        <v>1369</v>
      </c>
      <c r="B17" s="236">
        <f>B5+B13+B14+B15+B16</f>
        <v>253149</v>
      </c>
      <c r="C17" s="236">
        <f>C5+C13+C14+C15+C16</f>
        <v>221529</v>
      </c>
      <c r="D17" s="237">
        <f t="shared" si="0"/>
        <v>0.142735262651842</v>
      </c>
    </row>
    <row r="18" ht="24" customHeight="1" spans="1:6">
      <c r="A18" s="198" t="s">
        <v>1370</v>
      </c>
      <c r="B18" s="198"/>
      <c r="C18" s="198"/>
      <c r="D18" s="198"/>
      <c r="F18" s="34"/>
    </row>
    <row r="19" ht="24" customHeight="1" spans="1:16384">
      <c r="A19" s="198" t="s">
        <v>1381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S19" s="198"/>
      <c r="GT19" s="198"/>
      <c r="GU19" s="198"/>
      <c r="GV19" s="198"/>
      <c r="GW19" s="198"/>
      <c r="GX19" s="198"/>
      <c r="GY19" s="198"/>
      <c r="GZ19" s="198"/>
      <c r="HA19" s="198"/>
      <c r="HB19" s="198"/>
      <c r="HC19" s="198"/>
      <c r="HD19" s="198"/>
      <c r="HE19" s="198"/>
      <c r="HF19" s="198"/>
      <c r="HG19" s="198"/>
      <c r="HH19" s="198"/>
      <c r="HI19" s="198"/>
      <c r="HJ19" s="198"/>
      <c r="HK19" s="198"/>
      <c r="HL19" s="198"/>
      <c r="HM19" s="198"/>
      <c r="HN19" s="198"/>
      <c r="HO19" s="198"/>
      <c r="HP19" s="198"/>
      <c r="HQ19" s="198"/>
      <c r="HR19" s="198"/>
      <c r="HS19" s="198"/>
      <c r="HT19" s="198"/>
      <c r="HU19" s="198"/>
      <c r="HV19" s="198"/>
      <c r="HW19" s="198"/>
      <c r="HX19" s="198"/>
      <c r="HY19" s="198"/>
      <c r="HZ19" s="198"/>
      <c r="IA19" s="198"/>
      <c r="IB19" s="198"/>
      <c r="IC19" s="198"/>
      <c r="ID19" s="198"/>
      <c r="IE19" s="198"/>
      <c r="IF19" s="198"/>
      <c r="IG19" s="198"/>
      <c r="IH19" s="198"/>
      <c r="II19" s="198"/>
      <c r="IJ19" s="198"/>
      <c r="IK19" s="198"/>
      <c r="IL19" s="198"/>
      <c r="IM19" s="198"/>
      <c r="IN19" s="198"/>
      <c r="IO19" s="198"/>
      <c r="IP19" s="198"/>
      <c r="IQ19" s="198"/>
      <c r="IR19" s="198"/>
      <c r="IS19" s="198"/>
      <c r="IT19" s="198"/>
      <c r="IU19" s="198"/>
      <c r="IV19" s="198"/>
      <c r="IW19" s="198"/>
      <c r="IX19" s="198"/>
      <c r="IY19" s="198"/>
      <c r="IZ19" s="198"/>
      <c r="JA19" s="198"/>
      <c r="JB19" s="198"/>
      <c r="JC19" s="198"/>
      <c r="JD19" s="198"/>
      <c r="JE19" s="198"/>
      <c r="JF19" s="198"/>
      <c r="JG19" s="198"/>
      <c r="JH19" s="198"/>
      <c r="JI19" s="198"/>
      <c r="JJ19" s="198"/>
      <c r="JK19" s="198"/>
      <c r="JL19" s="198"/>
      <c r="JM19" s="198"/>
      <c r="JN19" s="198"/>
      <c r="JO19" s="198"/>
      <c r="JP19" s="198"/>
      <c r="JQ19" s="198"/>
      <c r="JR19" s="198"/>
      <c r="JS19" s="198"/>
      <c r="JT19" s="198"/>
      <c r="JU19" s="198"/>
      <c r="JV19" s="198"/>
      <c r="JW19" s="198"/>
      <c r="JX19" s="198"/>
      <c r="JY19" s="198"/>
      <c r="JZ19" s="198"/>
      <c r="KA19" s="198"/>
      <c r="KB19" s="198"/>
      <c r="KC19" s="198"/>
      <c r="KD19" s="198"/>
      <c r="KE19" s="198"/>
      <c r="KF19" s="198"/>
      <c r="KG19" s="198"/>
      <c r="KH19" s="198"/>
      <c r="KI19" s="198"/>
      <c r="KJ19" s="198"/>
      <c r="KK19" s="198"/>
      <c r="KL19" s="198"/>
      <c r="KM19" s="198"/>
      <c r="KN19" s="198"/>
      <c r="KO19" s="198"/>
      <c r="KP19" s="198"/>
      <c r="KQ19" s="198"/>
      <c r="KR19" s="198"/>
      <c r="KS19" s="198"/>
      <c r="KT19" s="198"/>
      <c r="KU19" s="198"/>
      <c r="KV19" s="198"/>
      <c r="KW19" s="198"/>
      <c r="KX19" s="198"/>
      <c r="KY19" s="198"/>
      <c r="KZ19" s="198"/>
      <c r="LA19" s="198"/>
      <c r="LB19" s="198"/>
      <c r="LC19" s="198"/>
      <c r="LD19" s="198"/>
      <c r="LE19" s="198"/>
      <c r="LF19" s="198"/>
      <c r="LG19" s="198"/>
      <c r="LH19" s="198"/>
      <c r="LI19" s="198"/>
      <c r="LJ19" s="198"/>
      <c r="LK19" s="198"/>
      <c r="LL19" s="198"/>
      <c r="LM19" s="198"/>
      <c r="LN19" s="198"/>
      <c r="LO19" s="198"/>
      <c r="LP19" s="198"/>
      <c r="LQ19" s="198"/>
      <c r="LR19" s="198"/>
      <c r="LS19" s="198"/>
      <c r="LT19" s="198"/>
      <c r="LU19" s="198"/>
      <c r="LV19" s="198"/>
      <c r="LW19" s="198"/>
      <c r="LX19" s="198"/>
      <c r="LY19" s="198"/>
      <c r="LZ19" s="198"/>
      <c r="MA19" s="198"/>
      <c r="MB19" s="198"/>
      <c r="MC19" s="198"/>
      <c r="MD19" s="198"/>
      <c r="ME19" s="198"/>
      <c r="MF19" s="198"/>
      <c r="MG19" s="198"/>
      <c r="MH19" s="198"/>
      <c r="MI19" s="198"/>
      <c r="MJ19" s="198"/>
      <c r="MK19" s="198"/>
      <c r="ML19" s="198"/>
      <c r="MM19" s="198"/>
      <c r="MN19" s="198"/>
      <c r="MO19" s="198"/>
      <c r="MP19" s="198"/>
      <c r="MQ19" s="198"/>
      <c r="MR19" s="198"/>
      <c r="MS19" s="198"/>
      <c r="MT19" s="198"/>
      <c r="MU19" s="198"/>
      <c r="MV19" s="198"/>
      <c r="MW19" s="198"/>
      <c r="MX19" s="198"/>
      <c r="MY19" s="198"/>
      <c r="MZ19" s="198"/>
      <c r="NA19" s="198"/>
      <c r="NB19" s="198"/>
      <c r="NC19" s="198"/>
      <c r="ND19" s="198"/>
      <c r="NE19" s="198"/>
      <c r="NF19" s="198"/>
      <c r="NG19" s="198"/>
      <c r="NH19" s="198"/>
      <c r="NI19" s="198"/>
      <c r="NJ19" s="198"/>
      <c r="NK19" s="198"/>
      <c r="NL19" s="198"/>
      <c r="NM19" s="198"/>
      <c r="NN19" s="198"/>
      <c r="NO19" s="198"/>
      <c r="NP19" s="198"/>
      <c r="NQ19" s="198"/>
      <c r="NR19" s="198"/>
      <c r="NS19" s="198"/>
      <c r="NT19" s="198"/>
      <c r="NU19" s="198"/>
      <c r="NV19" s="198"/>
      <c r="NW19" s="198"/>
      <c r="NX19" s="198"/>
      <c r="NY19" s="198"/>
      <c r="NZ19" s="198"/>
      <c r="OA19" s="198"/>
      <c r="OB19" s="198"/>
      <c r="OC19" s="198"/>
      <c r="OD19" s="198"/>
      <c r="OE19" s="198"/>
      <c r="OF19" s="198"/>
      <c r="OG19" s="198"/>
      <c r="OH19" s="198"/>
      <c r="OI19" s="198"/>
      <c r="OJ19" s="198"/>
      <c r="OK19" s="198"/>
      <c r="OL19" s="198"/>
      <c r="OM19" s="198"/>
      <c r="ON19" s="198"/>
      <c r="OO19" s="198"/>
      <c r="OP19" s="198"/>
      <c r="OQ19" s="198"/>
      <c r="OR19" s="198"/>
      <c r="OS19" s="198"/>
      <c r="OT19" s="198"/>
      <c r="OU19" s="198"/>
      <c r="OV19" s="198"/>
      <c r="OW19" s="198"/>
      <c r="OX19" s="198"/>
      <c r="OY19" s="198"/>
      <c r="OZ19" s="198"/>
      <c r="PA19" s="198"/>
      <c r="PB19" s="198"/>
      <c r="PC19" s="198"/>
      <c r="PD19" s="198"/>
      <c r="PE19" s="198"/>
      <c r="PF19" s="198"/>
      <c r="PG19" s="198"/>
      <c r="PH19" s="198"/>
      <c r="PI19" s="198"/>
      <c r="PJ19" s="198"/>
      <c r="PK19" s="198"/>
      <c r="PL19" s="198"/>
      <c r="PM19" s="198"/>
      <c r="PN19" s="198"/>
      <c r="PO19" s="198"/>
      <c r="PP19" s="198"/>
      <c r="PQ19" s="198"/>
      <c r="PR19" s="198"/>
      <c r="PS19" s="198"/>
      <c r="PT19" s="198"/>
      <c r="PU19" s="198"/>
      <c r="PV19" s="198"/>
      <c r="PW19" s="198"/>
      <c r="PX19" s="198"/>
      <c r="PY19" s="198"/>
      <c r="PZ19" s="198"/>
      <c r="QA19" s="198"/>
      <c r="QB19" s="198"/>
      <c r="QC19" s="198"/>
      <c r="QD19" s="198"/>
      <c r="QE19" s="198"/>
      <c r="QF19" s="198"/>
      <c r="QG19" s="198"/>
      <c r="QH19" s="198"/>
      <c r="QI19" s="198"/>
      <c r="QJ19" s="198"/>
      <c r="QK19" s="198"/>
      <c r="QL19" s="198"/>
      <c r="QM19" s="198"/>
      <c r="QN19" s="198"/>
      <c r="QO19" s="198"/>
      <c r="QP19" s="198"/>
      <c r="QQ19" s="198"/>
      <c r="QR19" s="198"/>
      <c r="QS19" s="198"/>
      <c r="QT19" s="198"/>
      <c r="QU19" s="198"/>
      <c r="QV19" s="198"/>
      <c r="QW19" s="198"/>
      <c r="QX19" s="198"/>
      <c r="QY19" s="198"/>
      <c r="QZ19" s="198"/>
      <c r="RA19" s="198"/>
      <c r="RB19" s="198"/>
      <c r="RC19" s="198"/>
      <c r="RD19" s="198"/>
      <c r="RE19" s="198"/>
      <c r="RF19" s="198"/>
      <c r="RG19" s="198"/>
      <c r="RH19" s="198"/>
      <c r="RI19" s="198"/>
      <c r="RJ19" s="198"/>
      <c r="RK19" s="198"/>
      <c r="RL19" s="198"/>
      <c r="RM19" s="198"/>
      <c r="RN19" s="198"/>
      <c r="RO19" s="198"/>
      <c r="RP19" s="198"/>
      <c r="RQ19" s="198"/>
      <c r="RR19" s="198"/>
      <c r="RS19" s="198"/>
      <c r="RT19" s="198"/>
      <c r="RU19" s="198"/>
      <c r="RV19" s="198"/>
      <c r="RW19" s="198"/>
      <c r="RX19" s="198"/>
      <c r="RY19" s="198"/>
      <c r="RZ19" s="198"/>
      <c r="SA19" s="198"/>
      <c r="SB19" s="198"/>
      <c r="SC19" s="198"/>
      <c r="SD19" s="198"/>
      <c r="SE19" s="198"/>
      <c r="SF19" s="198"/>
      <c r="SG19" s="198"/>
      <c r="SH19" s="198"/>
      <c r="SI19" s="198"/>
      <c r="SJ19" s="198"/>
      <c r="SK19" s="198"/>
      <c r="SL19" s="198"/>
      <c r="SM19" s="198"/>
      <c r="SN19" s="198"/>
      <c r="SO19" s="198"/>
      <c r="SP19" s="198"/>
      <c r="SQ19" s="198"/>
      <c r="SR19" s="198"/>
      <c r="SS19" s="198"/>
      <c r="ST19" s="198"/>
      <c r="SU19" s="198"/>
      <c r="SV19" s="198"/>
      <c r="SW19" s="198"/>
      <c r="SX19" s="198"/>
      <c r="SY19" s="198"/>
      <c r="SZ19" s="198"/>
      <c r="TA19" s="198"/>
      <c r="TB19" s="198"/>
      <c r="TC19" s="198"/>
      <c r="TD19" s="198"/>
      <c r="TE19" s="198"/>
      <c r="TF19" s="198"/>
      <c r="TG19" s="198"/>
      <c r="TH19" s="198"/>
      <c r="TI19" s="198"/>
      <c r="TJ19" s="198"/>
      <c r="TK19" s="198"/>
      <c r="TL19" s="198"/>
      <c r="TM19" s="198"/>
      <c r="TN19" s="198"/>
      <c r="TO19" s="198"/>
      <c r="TP19" s="198"/>
      <c r="TQ19" s="198"/>
      <c r="TR19" s="198"/>
      <c r="TS19" s="198"/>
      <c r="TT19" s="198"/>
      <c r="TU19" s="198"/>
      <c r="TV19" s="198"/>
      <c r="TW19" s="198"/>
      <c r="TX19" s="198"/>
      <c r="TY19" s="198"/>
      <c r="TZ19" s="198"/>
      <c r="UA19" s="198"/>
      <c r="UB19" s="198"/>
      <c r="UC19" s="198"/>
      <c r="UD19" s="198"/>
      <c r="UE19" s="198"/>
      <c r="UF19" s="198"/>
      <c r="UG19" s="198"/>
      <c r="UH19" s="198"/>
      <c r="UI19" s="198"/>
      <c r="UJ19" s="198"/>
      <c r="UK19" s="198"/>
      <c r="UL19" s="198"/>
      <c r="UM19" s="198"/>
      <c r="UN19" s="198"/>
      <c r="UO19" s="198"/>
      <c r="UP19" s="198"/>
      <c r="UQ19" s="198"/>
      <c r="UR19" s="198"/>
      <c r="US19" s="198"/>
      <c r="UT19" s="198"/>
      <c r="UU19" s="198"/>
      <c r="UV19" s="198"/>
      <c r="UW19" s="198"/>
      <c r="UX19" s="198"/>
      <c r="UY19" s="198"/>
      <c r="UZ19" s="198"/>
      <c r="VA19" s="198"/>
      <c r="VB19" s="198"/>
      <c r="VC19" s="198"/>
      <c r="VD19" s="198"/>
      <c r="VE19" s="198"/>
      <c r="VF19" s="198"/>
      <c r="VG19" s="198"/>
      <c r="VH19" s="198"/>
      <c r="VI19" s="198"/>
      <c r="VJ19" s="198"/>
      <c r="VK19" s="198"/>
      <c r="VL19" s="198"/>
      <c r="VM19" s="198"/>
      <c r="VN19" s="198"/>
      <c r="VO19" s="198"/>
      <c r="VP19" s="198"/>
      <c r="VQ19" s="198"/>
      <c r="VR19" s="198"/>
      <c r="VS19" s="198"/>
      <c r="VT19" s="198"/>
      <c r="VU19" s="198"/>
      <c r="VV19" s="198"/>
      <c r="VW19" s="198"/>
      <c r="VX19" s="198"/>
      <c r="VY19" s="198"/>
      <c r="VZ19" s="198"/>
      <c r="WA19" s="198"/>
      <c r="WB19" s="198"/>
      <c r="WC19" s="198"/>
      <c r="WD19" s="198"/>
      <c r="WE19" s="198"/>
      <c r="WF19" s="198"/>
      <c r="WG19" s="198"/>
      <c r="WH19" s="198"/>
      <c r="WI19" s="198"/>
      <c r="WJ19" s="198"/>
      <c r="WK19" s="198"/>
      <c r="WL19" s="198"/>
      <c r="WM19" s="198"/>
      <c r="WN19" s="198"/>
      <c r="WO19" s="198"/>
      <c r="WP19" s="198"/>
      <c r="WQ19" s="198"/>
      <c r="WR19" s="198"/>
      <c r="WS19" s="198"/>
      <c r="WT19" s="198"/>
      <c r="WU19" s="198"/>
      <c r="WV19" s="198"/>
      <c r="WW19" s="198"/>
      <c r="WX19" s="198"/>
      <c r="WY19" s="198"/>
      <c r="WZ19" s="198"/>
      <c r="XA19" s="198"/>
      <c r="XB19" s="198"/>
      <c r="XC19" s="198"/>
      <c r="XD19" s="198"/>
      <c r="XE19" s="198"/>
      <c r="XF19" s="198"/>
      <c r="XG19" s="198"/>
      <c r="XH19" s="198"/>
      <c r="XI19" s="198"/>
      <c r="XJ19" s="198"/>
      <c r="XK19" s="198"/>
      <c r="XL19" s="198"/>
      <c r="XM19" s="198"/>
      <c r="XN19" s="198"/>
      <c r="XO19" s="198"/>
      <c r="XP19" s="198"/>
      <c r="XQ19" s="198"/>
      <c r="XR19" s="198"/>
      <c r="XS19" s="198"/>
      <c r="XT19" s="198"/>
      <c r="XU19" s="198"/>
      <c r="XV19" s="198"/>
      <c r="XW19" s="198"/>
      <c r="XX19" s="198"/>
      <c r="XY19" s="198"/>
      <c r="XZ19" s="198"/>
      <c r="YA19" s="198"/>
      <c r="YB19" s="198"/>
      <c r="YC19" s="198"/>
      <c r="YD19" s="198"/>
      <c r="YE19" s="198"/>
      <c r="YF19" s="198"/>
      <c r="YG19" s="198"/>
      <c r="YH19" s="198"/>
      <c r="YI19" s="198"/>
      <c r="YJ19" s="198"/>
      <c r="YK19" s="198"/>
      <c r="YL19" s="198"/>
      <c r="YM19" s="198"/>
      <c r="YN19" s="198"/>
      <c r="YO19" s="198"/>
      <c r="YP19" s="198"/>
      <c r="YQ19" s="198"/>
      <c r="YR19" s="198"/>
      <c r="YS19" s="198"/>
      <c r="YT19" s="198"/>
      <c r="YU19" s="198"/>
      <c r="YV19" s="198"/>
      <c r="YW19" s="198"/>
      <c r="YX19" s="198"/>
      <c r="YY19" s="198"/>
      <c r="YZ19" s="198"/>
      <c r="ZA19" s="198"/>
      <c r="ZB19" s="198"/>
      <c r="ZC19" s="198"/>
      <c r="ZD19" s="198"/>
      <c r="ZE19" s="198"/>
      <c r="ZF19" s="198"/>
      <c r="ZG19" s="198"/>
      <c r="ZH19" s="198"/>
      <c r="ZI19" s="198"/>
      <c r="ZJ19" s="198"/>
      <c r="ZK19" s="198"/>
      <c r="ZL19" s="198"/>
      <c r="ZM19" s="198"/>
      <c r="ZN19" s="198"/>
      <c r="ZO19" s="198"/>
      <c r="ZP19" s="198"/>
      <c r="ZQ19" s="198"/>
      <c r="ZR19" s="198"/>
      <c r="ZS19" s="198"/>
      <c r="ZT19" s="198"/>
      <c r="ZU19" s="198"/>
      <c r="ZV19" s="198"/>
      <c r="ZW19" s="198"/>
      <c r="ZX19" s="198"/>
      <c r="ZY19" s="198"/>
      <c r="ZZ19" s="198"/>
      <c r="AAA19" s="198"/>
      <c r="AAB19" s="198"/>
      <c r="AAC19" s="198"/>
      <c r="AAD19" s="198"/>
      <c r="AAE19" s="198"/>
      <c r="AAF19" s="198"/>
      <c r="AAG19" s="198"/>
      <c r="AAH19" s="198"/>
      <c r="AAI19" s="198"/>
      <c r="AAJ19" s="198"/>
      <c r="AAK19" s="198"/>
      <c r="AAL19" s="198"/>
      <c r="AAM19" s="198"/>
      <c r="AAN19" s="198"/>
      <c r="AAO19" s="198"/>
      <c r="AAP19" s="198"/>
      <c r="AAQ19" s="198"/>
      <c r="AAR19" s="198"/>
      <c r="AAS19" s="198"/>
      <c r="AAT19" s="198"/>
      <c r="AAU19" s="198"/>
      <c r="AAV19" s="198"/>
      <c r="AAW19" s="198"/>
      <c r="AAX19" s="198"/>
      <c r="AAY19" s="198"/>
      <c r="AAZ19" s="198"/>
      <c r="ABA19" s="198"/>
      <c r="ABB19" s="198"/>
      <c r="ABC19" s="198"/>
      <c r="ABD19" s="198"/>
      <c r="ABE19" s="198"/>
      <c r="ABF19" s="198"/>
      <c r="ABG19" s="198"/>
      <c r="ABH19" s="198"/>
      <c r="ABI19" s="198"/>
      <c r="ABJ19" s="198"/>
      <c r="ABK19" s="198"/>
      <c r="ABL19" s="198"/>
      <c r="ABM19" s="198"/>
      <c r="ABN19" s="198"/>
      <c r="ABO19" s="198"/>
      <c r="ABP19" s="198"/>
      <c r="ABQ19" s="198"/>
      <c r="ABR19" s="198"/>
      <c r="ABS19" s="198"/>
      <c r="ABT19" s="198"/>
      <c r="ABU19" s="198"/>
      <c r="ABV19" s="198"/>
      <c r="ABW19" s="198"/>
      <c r="ABX19" s="198"/>
      <c r="ABY19" s="198"/>
      <c r="ABZ19" s="198"/>
      <c r="ACA19" s="198"/>
      <c r="ACB19" s="198"/>
      <c r="ACC19" s="198"/>
      <c r="ACD19" s="198"/>
      <c r="ACE19" s="198"/>
      <c r="ACF19" s="198"/>
      <c r="ACG19" s="198"/>
      <c r="ACH19" s="198"/>
      <c r="ACI19" s="198"/>
      <c r="ACJ19" s="198"/>
      <c r="ACK19" s="198"/>
      <c r="ACL19" s="198"/>
      <c r="ACM19" s="198"/>
      <c r="ACN19" s="198"/>
      <c r="ACO19" s="198"/>
      <c r="ACP19" s="198"/>
      <c r="ACQ19" s="198"/>
      <c r="ACR19" s="198"/>
      <c r="ACS19" s="198"/>
      <c r="ACT19" s="198"/>
      <c r="ACU19" s="198"/>
      <c r="ACV19" s="198"/>
      <c r="ACW19" s="198"/>
      <c r="ACX19" s="198"/>
      <c r="ACY19" s="198"/>
      <c r="ACZ19" s="198"/>
      <c r="ADA19" s="198"/>
      <c r="ADB19" s="198"/>
      <c r="ADC19" s="198"/>
      <c r="ADD19" s="198"/>
      <c r="ADE19" s="198"/>
      <c r="ADF19" s="198"/>
      <c r="ADG19" s="198"/>
      <c r="ADH19" s="198"/>
      <c r="ADI19" s="198"/>
      <c r="ADJ19" s="198"/>
      <c r="ADK19" s="198"/>
      <c r="ADL19" s="198"/>
      <c r="ADM19" s="198"/>
      <c r="ADN19" s="198"/>
      <c r="ADO19" s="198"/>
      <c r="ADP19" s="198"/>
      <c r="ADQ19" s="198"/>
      <c r="ADR19" s="198"/>
      <c r="ADS19" s="198"/>
      <c r="ADT19" s="198"/>
      <c r="ADU19" s="198"/>
      <c r="ADV19" s="198"/>
      <c r="ADW19" s="198"/>
      <c r="ADX19" s="198"/>
      <c r="ADY19" s="198"/>
      <c r="ADZ19" s="198"/>
      <c r="AEA19" s="198"/>
      <c r="AEB19" s="198"/>
      <c r="AEC19" s="198"/>
      <c r="AED19" s="198"/>
      <c r="AEE19" s="198"/>
      <c r="AEF19" s="198"/>
      <c r="AEG19" s="198"/>
      <c r="AEH19" s="198"/>
      <c r="AEI19" s="198"/>
      <c r="AEJ19" s="198"/>
      <c r="AEK19" s="198"/>
      <c r="AEL19" s="198"/>
      <c r="AEM19" s="198"/>
      <c r="AEN19" s="198"/>
      <c r="AEO19" s="198"/>
      <c r="AEP19" s="198"/>
      <c r="AEQ19" s="198"/>
      <c r="AER19" s="198"/>
      <c r="AES19" s="198"/>
      <c r="AET19" s="198"/>
      <c r="AEU19" s="198"/>
      <c r="AEV19" s="198"/>
      <c r="AEW19" s="198"/>
      <c r="AEX19" s="198"/>
      <c r="AEY19" s="198"/>
      <c r="AEZ19" s="198"/>
      <c r="AFA19" s="198"/>
      <c r="AFB19" s="198"/>
      <c r="AFC19" s="198"/>
      <c r="AFD19" s="198"/>
      <c r="AFE19" s="198"/>
      <c r="AFF19" s="198"/>
      <c r="AFG19" s="198"/>
      <c r="AFH19" s="198"/>
      <c r="AFI19" s="198"/>
      <c r="AFJ19" s="198"/>
      <c r="AFK19" s="198"/>
      <c r="AFL19" s="198"/>
      <c r="AFM19" s="198"/>
      <c r="AFN19" s="198"/>
      <c r="AFO19" s="198"/>
      <c r="AFP19" s="198"/>
      <c r="AFQ19" s="198"/>
      <c r="AFR19" s="198"/>
      <c r="AFS19" s="198"/>
      <c r="AFT19" s="198"/>
      <c r="AFU19" s="198"/>
      <c r="AFV19" s="198"/>
      <c r="AFW19" s="198"/>
      <c r="AFX19" s="198"/>
      <c r="AFY19" s="198"/>
      <c r="AFZ19" s="198"/>
      <c r="AGA19" s="198"/>
      <c r="AGB19" s="198"/>
      <c r="AGC19" s="198"/>
      <c r="AGD19" s="198"/>
      <c r="AGE19" s="198"/>
      <c r="AGF19" s="198"/>
      <c r="AGG19" s="198"/>
      <c r="AGH19" s="198"/>
      <c r="AGI19" s="198"/>
      <c r="AGJ19" s="198"/>
      <c r="AGK19" s="198"/>
      <c r="AGL19" s="198"/>
      <c r="AGM19" s="198"/>
      <c r="AGN19" s="198"/>
      <c r="AGO19" s="198"/>
      <c r="AGP19" s="198"/>
      <c r="AGQ19" s="198"/>
      <c r="AGR19" s="198"/>
      <c r="AGS19" s="198"/>
      <c r="AGT19" s="198"/>
      <c r="AGU19" s="198"/>
      <c r="AGV19" s="198"/>
      <c r="AGW19" s="198"/>
      <c r="AGX19" s="198"/>
      <c r="AGY19" s="198"/>
      <c r="AGZ19" s="198"/>
      <c r="AHA19" s="198"/>
      <c r="AHB19" s="198"/>
      <c r="AHC19" s="198"/>
      <c r="AHD19" s="198"/>
      <c r="AHE19" s="198"/>
      <c r="AHF19" s="198"/>
      <c r="AHG19" s="198"/>
      <c r="AHH19" s="198"/>
      <c r="AHI19" s="198"/>
      <c r="AHJ19" s="198"/>
      <c r="AHK19" s="198"/>
      <c r="AHL19" s="198"/>
      <c r="AHM19" s="198"/>
      <c r="AHN19" s="198"/>
      <c r="AHO19" s="198"/>
      <c r="AHP19" s="198"/>
      <c r="AHQ19" s="198"/>
      <c r="AHR19" s="198"/>
      <c r="AHS19" s="198"/>
      <c r="AHT19" s="198"/>
      <c r="AHU19" s="198"/>
      <c r="AHV19" s="198"/>
      <c r="AHW19" s="198"/>
      <c r="AHX19" s="198"/>
      <c r="AHY19" s="198"/>
      <c r="AHZ19" s="198"/>
      <c r="AIA19" s="198"/>
      <c r="AIB19" s="198"/>
      <c r="AIC19" s="198"/>
      <c r="AID19" s="198"/>
      <c r="AIE19" s="198"/>
      <c r="AIF19" s="198"/>
      <c r="AIG19" s="198"/>
      <c r="AIH19" s="198"/>
      <c r="AII19" s="198"/>
      <c r="AIJ19" s="198"/>
      <c r="AIK19" s="198"/>
      <c r="AIL19" s="198"/>
      <c r="AIM19" s="198"/>
      <c r="AIN19" s="198"/>
      <c r="AIO19" s="198"/>
      <c r="AIP19" s="198"/>
      <c r="AIQ19" s="198"/>
      <c r="AIR19" s="198"/>
      <c r="AIS19" s="198"/>
      <c r="AIT19" s="198"/>
      <c r="AIU19" s="198"/>
      <c r="AIV19" s="198"/>
      <c r="AIW19" s="198"/>
      <c r="AIX19" s="198"/>
      <c r="AIY19" s="198"/>
      <c r="AIZ19" s="198"/>
      <c r="AJA19" s="198"/>
      <c r="AJB19" s="198"/>
      <c r="AJC19" s="198"/>
      <c r="AJD19" s="198"/>
      <c r="AJE19" s="198"/>
      <c r="AJF19" s="198"/>
      <c r="AJG19" s="198"/>
      <c r="AJH19" s="198"/>
      <c r="AJI19" s="198"/>
      <c r="AJJ19" s="198"/>
      <c r="AJK19" s="198"/>
      <c r="AJL19" s="198"/>
      <c r="AJM19" s="198"/>
      <c r="AJN19" s="198"/>
      <c r="AJO19" s="198"/>
      <c r="AJP19" s="198"/>
      <c r="AJQ19" s="198"/>
      <c r="AJR19" s="198"/>
      <c r="AJS19" s="198"/>
      <c r="AJT19" s="198"/>
      <c r="AJU19" s="198"/>
      <c r="AJV19" s="198"/>
      <c r="AJW19" s="198"/>
      <c r="AJX19" s="198"/>
      <c r="AJY19" s="198"/>
      <c r="AJZ19" s="198"/>
      <c r="AKA19" s="198"/>
      <c r="AKB19" s="198"/>
      <c r="AKC19" s="198"/>
      <c r="AKD19" s="198"/>
      <c r="AKE19" s="198"/>
      <c r="AKF19" s="198"/>
      <c r="AKG19" s="198"/>
      <c r="AKH19" s="198"/>
      <c r="AKI19" s="198"/>
      <c r="AKJ19" s="198"/>
      <c r="AKK19" s="198"/>
      <c r="AKL19" s="198"/>
      <c r="AKM19" s="198"/>
      <c r="AKN19" s="198"/>
      <c r="AKO19" s="198"/>
      <c r="AKP19" s="198"/>
      <c r="AKQ19" s="198"/>
      <c r="AKR19" s="198"/>
      <c r="AKS19" s="198"/>
      <c r="AKT19" s="198"/>
      <c r="AKU19" s="198"/>
      <c r="AKV19" s="198"/>
      <c r="AKW19" s="198"/>
      <c r="AKX19" s="198"/>
      <c r="AKY19" s="198"/>
      <c r="AKZ19" s="198"/>
      <c r="ALA19" s="198"/>
      <c r="ALB19" s="198"/>
      <c r="ALC19" s="198"/>
      <c r="ALD19" s="198"/>
      <c r="ALE19" s="198"/>
      <c r="ALF19" s="198"/>
      <c r="ALG19" s="198"/>
      <c r="ALH19" s="198"/>
      <c r="ALI19" s="198"/>
      <c r="ALJ19" s="198"/>
      <c r="ALK19" s="198"/>
      <c r="ALL19" s="198"/>
      <c r="ALM19" s="198"/>
      <c r="ALN19" s="198"/>
      <c r="ALO19" s="198"/>
      <c r="ALP19" s="198"/>
      <c r="ALQ19" s="198"/>
      <c r="ALR19" s="198"/>
      <c r="ALS19" s="198"/>
      <c r="ALT19" s="198"/>
      <c r="ALU19" s="198"/>
      <c r="ALV19" s="198"/>
      <c r="ALW19" s="198"/>
      <c r="ALX19" s="198"/>
      <c r="ALY19" s="198"/>
      <c r="ALZ19" s="198"/>
      <c r="AMA19" s="198"/>
      <c r="AMB19" s="198"/>
      <c r="AMC19" s="198"/>
      <c r="AMD19" s="198"/>
      <c r="AME19" s="198"/>
      <c r="AMF19" s="198"/>
      <c r="AMG19" s="198"/>
      <c r="AMH19" s="198"/>
      <c r="AMI19" s="198"/>
      <c r="AMJ19" s="198"/>
      <c r="AMK19" s="198"/>
      <c r="AML19" s="198"/>
      <c r="AMM19" s="198"/>
      <c r="AMN19" s="198"/>
      <c r="AMO19" s="198"/>
      <c r="AMP19" s="198"/>
      <c r="AMQ19" s="198"/>
      <c r="AMR19" s="198"/>
      <c r="AMS19" s="198"/>
      <c r="AMT19" s="198"/>
      <c r="AMU19" s="198"/>
      <c r="AMV19" s="198"/>
      <c r="AMW19" s="198"/>
      <c r="AMX19" s="198"/>
      <c r="AMY19" s="198"/>
      <c r="AMZ19" s="198"/>
      <c r="ANA19" s="198"/>
      <c r="ANB19" s="198"/>
      <c r="ANC19" s="198"/>
      <c r="AND19" s="198"/>
      <c r="ANE19" s="198"/>
      <c r="ANF19" s="198"/>
      <c r="ANG19" s="198"/>
      <c r="ANH19" s="198"/>
      <c r="ANI19" s="198"/>
      <c r="ANJ19" s="198"/>
      <c r="ANK19" s="198"/>
      <c r="ANL19" s="198"/>
      <c r="ANM19" s="198"/>
      <c r="ANN19" s="198"/>
      <c r="ANO19" s="198"/>
      <c r="ANP19" s="198"/>
      <c r="ANQ19" s="198"/>
      <c r="ANR19" s="198"/>
      <c r="ANS19" s="198"/>
      <c r="ANT19" s="198"/>
      <c r="ANU19" s="198"/>
      <c r="ANV19" s="198"/>
      <c r="ANW19" s="198"/>
      <c r="ANX19" s="198"/>
      <c r="ANY19" s="198"/>
      <c r="ANZ19" s="198"/>
      <c r="AOA19" s="198"/>
      <c r="AOB19" s="198"/>
      <c r="AOC19" s="198"/>
      <c r="AOD19" s="198"/>
      <c r="AOE19" s="198"/>
      <c r="AOF19" s="198"/>
      <c r="AOG19" s="198"/>
      <c r="AOH19" s="198"/>
      <c r="AOI19" s="198"/>
      <c r="AOJ19" s="198"/>
      <c r="AOK19" s="198"/>
      <c r="AOL19" s="198"/>
      <c r="AOM19" s="198"/>
      <c r="AON19" s="198"/>
      <c r="AOO19" s="198"/>
      <c r="AOP19" s="198"/>
      <c r="AOQ19" s="198"/>
      <c r="AOR19" s="198"/>
      <c r="AOS19" s="198"/>
      <c r="AOT19" s="198"/>
      <c r="AOU19" s="198"/>
      <c r="AOV19" s="198"/>
      <c r="AOW19" s="198"/>
      <c r="AOX19" s="198"/>
      <c r="AOY19" s="198"/>
      <c r="AOZ19" s="198"/>
      <c r="APA19" s="198"/>
      <c r="APB19" s="198"/>
      <c r="APC19" s="198"/>
      <c r="APD19" s="198"/>
      <c r="APE19" s="198"/>
      <c r="APF19" s="198"/>
      <c r="APG19" s="198"/>
      <c r="APH19" s="198"/>
      <c r="API19" s="198"/>
      <c r="APJ19" s="198"/>
      <c r="APK19" s="198"/>
      <c r="APL19" s="198"/>
      <c r="APM19" s="198"/>
      <c r="APN19" s="198"/>
      <c r="APO19" s="198"/>
      <c r="APP19" s="198"/>
      <c r="APQ19" s="198"/>
      <c r="APR19" s="198"/>
      <c r="APS19" s="198"/>
      <c r="APT19" s="198"/>
      <c r="APU19" s="198"/>
      <c r="APV19" s="198"/>
      <c r="APW19" s="198"/>
      <c r="APX19" s="198"/>
      <c r="APY19" s="198"/>
      <c r="APZ19" s="198"/>
      <c r="AQA19" s="198"/>
      <c r="AQB19" s="198"/>
      <c r="AQC19" s="198"/>
      <c r="AQD19" s="198"/>
      <c r="AQE19" s="198"/>
      <c r="AQF19" s="198"/>
      <c r="AQG19" s="198"/>
      <c r="AQH19" s="198"/>
      <c r="AQI19" s="198"/>
      <c r="AQJ19" s="198"/>
      <c r="AQK19" s="198"/>
      <c r="AQL19" s="198"/>
      <c r="AQM19" s="198"/>
      <c r="AQN19" s="198"/>
      <c r="AQO19" s="198"/>
      <c r="AQP19" s="198"/>
      <c r="AQQ19" s="198"/>
      <c r="AQR19" s="198"/>
      <c r="AQS19" s="198"/>
      <c r="AQT19" s="198"/>
      <c r="AQU19" s="198"/>
      <c r="AQV19" s="198"/>
      <c r="AQW19" s="198"/>
      <c r="AQX19" s="198"/>
      <c r="AQY19" s="198"/>
      <c r="AQZ19" s="198"/>
      <c r="ARA19" s="198"/>
      <c r="ARB19" s="198"/>
      <c r="ARC19" s="198"/>
      <c r="ARD19" s="198"/>
      <c r="ARE19" s="198"/>
      <c r="ARF19" s="198"/>
      <c r="ARG19" s="198"/>
      <c r="ARH19" s="198"/>
      <c r="ARI19" s="198"/>
      <c r="ARJ19" s="198"/>
      <c r="ARK19" s="198"/>
      <c r="ARL19" s="198"/>
      <c r="ARM19" s="198"/>
      <c r="ARN19" s="198"/>
      <c r="ARO19" s="198"/>
      <c r="ARP19" s="198"/>
      <c r="ARQ19" s="198"/>
      <c r="ARR19" s="198"/>
      <c r="ARS19" s="198"/>
      <c r="ART19" s="198"/>
      <c r="ARU19" s="198"/>
      <c r="ARV19" s="198"/>
      <c r="ARW19" s="198"/>
      <c r="ARX19" s="198"/>
      <c r="ARY19" s="198"/>
      <c r="ARZ19" s="198"/>
      <c r="ASA19" s="198"/>
      <c r="ASB19" s="198"/>
      <c r="ASC19" s="198"/>
      <c r="ASD19" s="198"/>
      <c r="ASE19" s="198"/>
      <c r="ASF19" s="198"/>
      <c r="ASG19" s="198"/>
      <c r="ASH19" s="198"/>
      <c r="ASI19" s="198"/>
      <c r="ASJ19" s="198"/>
      <c r="ASK19" s="198"/>
      <c r="ASL19" s="198"/>
      <c r="ASM19" s="198"/>
      <c r="ASN19" s="198"/>
      <c r="ASO19" s="198"/>
      <c r="ASP19" s="198"/>
      <c r="ASQ19" s="198"/>
      <c r="ASR19" s="198"/>
      <c r="ASS19" s="198"/>
      <c r="AST19" s="198"/>
      <c r="ASU19" s="198"/>
      <c r="ASV19" s="198"/>
      <c r="ASW19" s="198"/>
      <c r="ASX19" s="198"/>
      <c r="ASY19" s="198"/>
      <c r="ASZ19" s="198"/>
      <c r="ATA19" s="198"/>
      <c r="ATB19" s="198"/>
      <c r="ATC19" s="198"/>
      <c r="ATD19" s="198"/>
      <c r="ATE19" s="198"/>
      <c r="ATF19" s="198"/>
      <c r="ATG19" s="198"/>
      <c r="ATH19" s="198"/>
      <c r="ATI19" s="198"/>
      <c r="ATJ19" s="198"/>
      <c r="ATK19" s="198"/>
      <c r="ATL19" s="198"/>
      <c r="ATM19" s="198"/>
      <c r="ATN19" s="198"/>
      <c r="ATO19" s="198"/>
      <c r="ATP19" s="198"/>
      <c r="ATQ19" s="198"/>
      <c r="ATR19" s="198"/>
      <c r="ATS19" s="198"/>
      <c r="ATT19" s="198"/>
      <c r="ATU19" s="198"/>
      <c r="ATV19" s="198"/>
      <c r="ATW19" s="198"/>
      <c r="ATX19" s="198"/>
      <c r="ATY19" s="198"/>
      <c r="ATZ19" s="198"/>
      <c r="AUA19" s="198"/>
      <c r="AUB19" s="198"/>
      <c r="AUC19" s="198"/>
      <c r="AUD19" s="198"/>
      <c r="AUE19" s="198"/>
      <c r="AUF19" s="198"/>
      <c r="AUG19" s="198"/>
      <c r="AUH19" s="198"/>
      <c r="AUI19" s="198"/>
      <c r="AUJ19" s="198"/>
      <c r="AUK19" s="198"/>
      <c r="AUL19" s="198"/>
      <c r="AUM19" s="198"/>
      <c r="AUN19" s="198"/>
      <c r="AUO19" s="198"/>
      <c r="AUP19" s="198"/>
      <c r="AUQ19" s="198"/>
      <c r="AUR19" s="198"/>
      <c r="AUS19" s="198"/>
      <c r="AUT19" s="198"/>
      <c r="AUU19" s="198"/>
      <c r="AUV19" s="198"/>
      <c r="AUW19" s="198"/>
      <c r="AUX19" s="198"/>
      <c r="AUY19" s="198"/>
      <c r="AUZ19" s="198"/>
      <c r="AVA19" s="198"/>
      <c r="AVB19" s="198"/>
      <c r="AVC19" s="198"/>
      <c r="AVD19" s="198"/>
      <c r="AVE19" s="198"/>
      <c r="AVF19" s="198"/>
      <c r="AVG19" s="198"/>
      <c r="AVH19" s="198"/>
      <c r="AVI19" s="198"/>
      <c r="AVJ19" s="198"/>
      <c r="AVK19" s="198"/>
      <c r="AVL19" s="198"/>
      <c r="AVM19" s="198"/>
      <c r="AVN19" s="198"/>
      <c r="AVO19" s="198"/>
      <c r="AVP19" s="198"/>
      <c r="AVQ19" s="198"/>
      <c r="AVR19" s="198"/>
      <c r="AVS19" s="198"/>
      <c r="AVT19" s="198"/>
      <c r="AVU19" s="198"/>
      <c r="AVV19" s="198"/>
      <c r="AVW19" s="198"/>
      <c r="AVX19" s="198"/>
      <c r="AVY19" s="198"/>
      <c r="AVZ19" s="198"/>
      <c r="AWA19" s="198"/>
      <c r="AWB19" s="198"/>
      <c r="AWC19" s="198"/>
      <c r="AWD19" s="198"/>
      <c r="AWE19" s="198"/>
      <c r="AWF19" s="198"/>
      <c r="AWG19" s="198"/>
      <c r="AWH19" s="198"/>
      <c r="AWI19" s="198"/>
      <c r="AWJ19" s="198"/>
      <c r="AWK19" s="198"/>
      <c r="AWL19" s="198"/>
      <c r="AWM19" s="198"/>
      <c r="AWN19" s="198"/>
      <c r="AWO19" s="198"/>
      <c r="AWP19" s="198"/>
      <c r="AWQ19" s="198"/>
      <c r="AWR19" s="198"/>
      <c r="AWS19" s="198"/>
      <c r="AWT19" s="198"/>
      <c r="AWU19" s="198"/>
      <c r="AWV19" s="198"/>
      <c r="AWW19" s="198"/>
      <c r="AWX19" s="198"/>
      <c r="AWY19" s="198"/>
      <c r="AWZ19" s="198"/>
      <c r="AXA19" s="198"/>
      <c r="AXB19" s="198"/>
      <c r="AXC19" s="198"/>
      <c r="AXD19" s="198"/>
      <c r="AXE19" s="198"/>
      <c r="AXF19" s="198"/>
      <c r="AXG19" s="198"/>
      <c r="AXH19" s="198"/>
      <c r="AXI19" s="198"/>
      <c r="AXJ19" s="198"/>
      <c r="AXK19" s="198"/>
      <c r="AXL19" s="198"/>
      <c r="AXM19" s="198"/>
      <c r="AXN19" s="198"/>
      <c r="AXO19" s="198"/>
      <c r="AXP19" s="198"/>
      <c r="AXQ19" s="198"/>
      <c r="AXR19" s="198"/>
      <c r="AXS19" s="198"/>
      <c r="AXT19" s="198"/>
      <c r="AXU19" s="198"/>
      <c r="AXV19" s="198"/>
      <c r="AXW19" s="198"/>
      <c r="AXX19" s="198"/>
      <c r="AXY19" s="198"/>
      <c r="AXZ19" s="198"/>
      <c r="AYA19" s="198"/>
      <c r="AYB19" s="198"/>
      <c r="AYC19" s="198"/>
      <c r="AYD19" s="198"/>
      <c r="AYE19" s="198"/>
      <c r="AYF19" s="198"/>
      <c r="AYG19" s="198"/>
      <c r="AYH19" s="198"/>
      <c r="AYI19" s="198"/>
      <c r="AYJ19" s="198"/>
      <c r="AYK19" s="198"/>
      <c r="AYL19" s="198"/>
      <c r="AYM19" s="198"/>
      <c r="AYN19" s="198"/>
      <c r="AYO19" s="198"/>
      <c r="AYP19" s="198"/>
      <c r="AYQ19" s="198"/>
      <c r="AYR19" s="198"/>
      <c r="AYS19" s="198"/>
      <c r="AYT19" s="198"/>
      <c r="AYU19" s="198"/>
      <c r="AYV19" s="198"/>
      <c r="AYW19" s="198"/>
      <c r="AYX19" s="198"/>
      <c r="AYY19" s="198"/>
      <c r="AYZ19" s="198"/>
      <c r="AZA19" s="198"/>
      <c r="AZB19" s="198"/>
      <c r="AZC19" s="198"/>
      <c r="AZD19" s="198"/>
      <c r="AZE19" s="198"/>
      <c r="AZF19" s="198"/>
      <c r="AZG19" s="198"/>
      <c r="AZH19" s="198"/>
      <c r="AZI19" s="198"/>
      <c r="AZJ19" s="198"/>
      <c r="AZK19" s="198"/>
      <c r="AZL19" s="198"/>
      <c r="AZM19" s="198"/>
      <c r="AZN19" s="198"/>
      <c r="AZO19" s="198"/>
      <c r="AZP19" s="198"/>
      <c r="AZQ19" s="198"/>
      <c r="AZR19" s="198"/>
      <c r="AZS19" s="198"/>
      <c r="AZT19" s="198"/>
      <c r="AZU19" s="198"/>
      <c r="AZV19" s="198"/>
      <c r="AZW19" s="198"/>
      <c r="AZX19" s="198"/>
      <c r="AZY19" s="198"/>
      <c r="AZZ19" s="198"/>
      <c r="BAA19" s="198"/>
      <c r="BAB19" s="198"/>
      <c r="BAC19" s="198"/>
      <c r="BAD19" s="198"/>
      <c r="BAE19" s="198"/>
      <c r="BAF19" s="198"/>
      <c r="BAG19" s="198"/>
      <c r="BAH19" s="198"/>
      <c r="BAI19" s="198"/>
      <c r="BAJ19" s="198"/>
      <c r="BAK19" s="198"/>
      <c r="BAL19" s="198"/>
      <c r="BAM19" s="198"/>
      <c r="BAN19" s="198"/>
      <c r="BAO19" s="198"/>
      <c r="BAP19" s="198"/>
      <c r="BAQ19" s="198"/>
      <c r="BAR19" s="198"/>
      <c r="BAS19" s="198"/>
      <c r="BAT19" s="198"/>
      <c r="BAU19" s="198"/>
      <c r="BAV19" s="198"/>
      <c r="BAW19" s="198"/>
      <c r="BAX19" s="198"/>
      <c r="BAY19" s="198"/>
      <c r="BAZ19" s="198"/>
      <c r="BBA19" s="198"/>
      <c r="BBB19" s="198"/>
      <c r="BBC19" s="198"/>
      <c r="BBD19" s="198"/>
      <c r="BBE19" s="198"/>
      <c r="BBF19" s="198"/>
      <c r="BBG19" s="198"/>
      <c r="BBH19" s="198"/>
      <c r="BBI19" s="198"/>
      <c r="BBJ19" s="198"/>
      <c r="BBK19" s="198"/>
      <c r="BBL19" s="198"/>
      <c r="BBM19" s="198"/>
      <c r="BBN19" s="198"/>
      <c r="BBO19" s="198"/>
      <c r="BBP19" s="198"/>
      <c r="BBQ19" s="198"/>
      <c r="BBR19" s="198"/>
      <c r="BBS19" s="198"/>
      <c r="BBT19" s="198"/>
      <c r="BBU19" s="198"/>
      <c r="BBV19" s="198"/>
      <c r="BBW19" s="198"/>
      <c r="BBX19" s="198"/>
      <c r="BBY19" s="198"/>
      <c r="BBZ19" s="198"/>
      <c r="BCA19" s="198"/>
      <c r="BCB19" s="198"/>
      <c r="BCC19" s="198"/>
      <c r="BCD19" s="198"/>
      <c r="BCE19" s="198"/>
      <c r="BCF19" s="198"/>
      <c r="BCG19" s="198"/>
      <c r="BCH19" s="198"/>
      <c r="BCI19" s="198"/>
      <c r="BCJ19" s="198"/>
      <c r="BCK19" s="198"/>
      <c r="BCL19" s="198"/>
      <c r="BCM19" s="198"/>
      <c r="BCN19" s="198"/>
      <c r="BCO19" s="198"/>
      <c r="BCP19" s="198"/>
      <c r="BCQ19" s="198"/>
      <c r="BCR19" s="198"/>
      <c r="BCS19" s="198"/>
      <c r="BCT19" s="198"/>
      <c r="BCU19" s="198"/>
      <c r="BCV19" s="198"/>
      <c r="BCW19" s="198"/>
      <c r="BCX19" s="198"/>
      <c r="BCY19" s="198"/>
      <c r="BCZ19" s="198"/>
      <c r="BDA19" s="198"/>
      <c r="BDB19" s="198"/>
      <c r="BDC19" s="198"/>
      <c r="BDD19" s="198"/>
      <c r="BDE19" s="198"/>
      <c r="BDF19" s="198"/>
      <c r="BDG19" s="198"/>
      <c r="BDH19" s="198"/>
      <c r="BDI19" s="198"/>
      <c r="BDJ19" s="198"/>
      <c r="BDK19" s="198"/>
      <c r="BDL19" s="198"/>
      <c r="BDM19" s="198"/>
      <c r="BDN19" s="198"/>
      <c r="BDO19" s="198"/>
      <c r="BDP19" s="198"/>
      <c r="BDQ19" s="198"/>
      <c r="BDR19" s="198"/>
      <c r="BDS19" s="198"/>
      <c r="BDT19" s="198"/>
      <c r="BDU19" s="198"/>
      <c r="BDV19" s="198"/>
      <c r="BDW19" s="198"/>
      <c r="BDX19" s="198"/>
      <c r="BDY19" s="198"/>
      <c r="BDZ19" s="198"/>
      <c r="BEA19" s="198"/>
      <c r="BEB19" s="198"/>
      <c r="BEC19" s="198"/>
      <c r="BED19" s="198"/>
      <c r="BEE19" s="198"/>
      <c r="BEF19" s="198"/>
      <c r="BEG19" s="198"/>
      <c r="BEH19" s="198"/>
      <c r="BEI19" s="198"/>
      <c r="BEJ19" s="198"/>
      <c r="BEK19" s="198"/>
      <c r="BEL19" s="198"/>
      <c r="BEM19" s="198"/>
      <c r="BEN19" s="198"/>
      <c r="BEO19" s="198"/>
      <c r="BEP19" s="198"/>
      <c r="BEQ19" s="198"/>
      <c r="BER19" s="198"/>
      <c r="BES19" s="198"/>
      <c r="BET19" s="198"/>
      <c r="BEU19" s="198"/>
      <c r="BEV19" s="198"/>
      <c r="BEW19" s="198"/>
      <c r="BEX19" s="198"/>
      <c r="BEY19" s="198"/>
      <c r="BEZ19" s="198"/>
      <c r="BFA19" s="198"/>
      <c r="BFB19" s="198"/>
      <c r="BFC19" s="198"/>
      <c r="BFD19" s="198"/>
      <c r="BFE19" s="198"/>
      <c r="BFF19" s="198"/>
      <c r="BFG19" s="198"/>
      <c r="BFH19" s="198"/>
      <c r="BFI19" s="198"/>
      <c r="BFJ19" s="198"/>
      <c r="BFK19" s="198"/>
      <c r="BFL19" s="198"/>
      <c r="BFM19" s="198"/>
      <c r="BFN19" s="198"/>
      <c r="BFO19" s="198"/>
      <c r="BFP19" s="198"/>
      <c r="BFQ19" s="198"/>
      <c r="BFR19" s="198"/>
      <c r="BFS19" s="198"/>
      <c r="BFT19" s="198"/>
      <c r="BFU19" s="198"/>
      <c r="BFV19" s="198"/>
      <c r="BFW19" s="198"/>
      <c r="BFX19" s="198"/>
      <c r="BFY19" s="198"/>
      <c r="BFZ19" s="198"/>
      <c r="BGA19" s="198"/>
      <c r="BGB19" s="198"/>
      <c r="BGC19" s="198"/>
      <c r="BGD19" s="198"/>
      <c r="BGE19" s="198"/>
      <c r="BGF19" s="198"/>
      <c r="BGG19" s="198"/>
      <c r="BGH19" s="198"/>
      <c r="BGI19" s="198"/>
      <c r="BGJ19" s="198"/>
      <c r="BGK19" s="198"/>
      <c r="BGL19" s="198"/>
      <c r="BGM19" s="198"/>
      <c r="BGN19" s="198"/>
      <c r="BGO19" s="198"/>
      <c r="BGP19" s="198"/>
      <c r="BGQ19" s="198"/>
      <c r="BGR19" s="198"/>
      <c r="BGS19" s="198"/>
      <c r="BGT19" s="198"/>
      <c r="BGU19" s="198"/>
      <c r="BGV19" s="198"/>
      <c r="BGW19" s="198"/>
      <c r="BGX19" s="198"/>
      <c r="BGY19" s="198"/>
      <c r="BGZ19" s="198"/>
      <c r="BHA19" s="198"/>
      <c r="BHB19" s="198"/>
      <c r="BHC19" s="198"/>
      <c r="BHD19" s="198"/>
      <c r="BHE19" s="198"/>
      <c r="BHF19" s="198"/>
      <c r="BHG19" s="198"/>
      <c r="BHH19" s="198"/>
      <c r="BHI19" s="198"/>
      <c r="BHJ19" s="198"/>
      <c r="BHK19" s="198"/>
      <c r="BHL19" s="198"/>
      <c r="BHM19" s="198"/>
      <c r="BHN19" s="198"/>
      <c r="BHO19" s="198"/>
      <c r="BHP19" s="198"/>
      <c r="BHQ19" s="198"/>
      <c r="BHR19" s="198"/>
      <c r="BHS19" s="198"/>
      <c r="BHT19" s="198"/>
      <c r="BHU19" s="198"/>
      <c r="BHV19" s="198"/>
      <c r="BHW19" s="198"/>
      <c r="BHX19" s="198"/>
      <c r="BHY19" s="198"/>
      <c r="BHZ19" s="198"/>
      <c r="BIA19" s="198"/>
      <c r="BIB19" s="198"/>
      <c r="BIC19" s="198"/>
      <c r="BID19" s="198"/>
      <c r="BIE19" s="198"/>
      <c r="BIF19" s="198"/>
      <c r="BIG19" s="198"/>
      <c r="BIH19" s="198"/>
      <c r="BII19" s="198"/>
      <c r="BIJ19" s="198"/>
      <c r="BIK19" s="198"/>
      <c r="BIL19" s="198"/>
      <c r="BIM19" s="198"/>
      <c r="BIN19" s="198"/>
      <c r="BIO19" s="198"/>
      <c r="BIP19" s="198"/>
      <c r="BIQ19" s="198"/>
      <c r="BIR19" s="198"/>
      <c r="BIS19" s="198"/>
      <c r="BIT19" s="198"/>
      <c r="BIU19" s="198"/>
      <c r="BIV19" s="198"/>
      <c r="BIW19" s="198"/>
      <c r="BIX19" s="198"/>
      <c r="BIY19" s="198"/>
      <c r="BIZ19" s="198"/>
      <c r="BJA19" s="198"/>
      <c r="BJB19" s="198"/>
      <c r="BJC19" s="198"/>
      <c r="BJD19" s="198"/>
      <c r="BJE19" s="198"/>
      <c r="BJF19" s="198"/>
      <c r="BJG19" s="198"/>
      <c r="BJH19" s="198"/>
      <c r="BJI19" s="198"/>
      <c r="BJJ19" s="198"/>
      <c r="BJK19" s="198"/>
      <c r="BJL19" s="198"/>
      <c r="BJM19" s="198"/>
      <c r="BJN19" s="198"/>
      <c r="BJO19" s="198"/>
      <c r="BJP19" s="198"/>
      <c r="BJQ19" s="198"/>
      <c r="BJR19" s="198"/>
      <c r="BJS19" s="198"/>
      <c r="BJT19" s="198"/>
      <c r="BJU19" s="198"/>
      <c r="BJV19" s="198"/>
      <c r="BJW19" s="198"/>
      <c r="BJX19" s="198"/>
      <c r="BJY19" s="198"/>
      <c r="BJZ19" s="198"/>
      <c r="BKA19" s="198"/>
      <c r="BKB19" s="198"/>
      <c r="BKC19" s="198"/>
      <c r="BKD19" s="198"/>
      <c r="BKE19" s="198"/>
      <c r="BKF19" s="198"/>
      <c r="BKG19" s="198"/>
      <c r="BKH19" s="198"/>
      <c r="BKI19" s="198"/>
      <c r="BKJ19" s="198"/>
      <c r="BKK19" s="198"/>
      <c r="BKL19" s="198"/>
      <c r="BKM19" s="198"/>
      <c r="BKN19" s="198"/>
      <c r="BKO19" s="198"/>
      <c r="BKP19" s="198"/>
      <c r="BKQ19" s="198"/>
      <c r="BKR19" s="198"/>
      <c r="BKS19" s="198"/>
      <c r="BKT19" s="198"/>
      <c r="BKU19" s="198"/>
      <c r="BKV19" s="198"/>
      <c r="BKW19" s="198"/>
      <c r="BKX19" s="198"/>
      <c r="BKY19" s="198"/>
      <c r="BKZ19" s="198"/>
      <c r="BLA19" s="198"/>
      <c r="BLB19" s="198"/>
      <c r="BLC19" s="198"/>
      <c r="BLD19" s="198"/>
      <c r="BLE19" s="198"/>
      <c r="BLF19" s="198"/>
      <c r="BLG19" s="198"/>
      <c r="BLH19" s="198"/>
      <c r="BLI19" s="198"/>
      <c r="BLJ19" s="198"/>
      <c r="BLK19" s="198"/>
      <c r="BLL19" s="198"/>
      <c r="BLM19" s="198"/>
      <c r="BLN19" s="198"/>
      <c r="BLO19" s="198"/>
      <c r="BLP19" s="198"/>
      <c r="BLQ19" s="198"/>
      <c r="BLR19" s="198"/>
      <c r="BLS19" s="198"/>
      <c r="BLT19" s="198"/>
      <c r="BLU19" s="198"/>
      <c r="BLV19" s="198"/>
      <c r="BLW19" s="198"/>
      <c r="BLX19" s="198"/>
      <c r="BLY19" s="198"/>
      <c r="BLZ19" s="198"/>
      <c r="BMA19" s="198"/>
      <c r="BMB19" s="198"/>
      <c r="BMC19" s="198"/>
      <c r="BMD19" s="198"/>
      <c r="BME19" s="198"/>
      <c r="BMF19" s="198"/>
      <c r="BMG19" s="198"/>
      <c r="BMH19" s="198"/>
      <c r="BMI19" s="198"/>
      <c r="BMJ19" s="198"/>
      <c r="BMK19" s="198"/>
      <c r="BML19" s="198"/>
      <c r="BMM19" s="198"/>
      <c r="BMN19" s="198"/>
      <c r="BMO19" s="198"/>
      <c r="BMP19" s="198"/>
      <c r="BMQ19" s="198"/>
      <c r="BMR19" s="198"/>
      <c r="BMS19" s="198"/>
      <c r="BMT19" s="198"/>
      <c r="BMU19" s="198"/>
      <c r="BMV19" s="198"/>
      <c r="BMW19" s="198"/>
      <c r="BMX19" s="198"/>
      <c r="BMY19" s="198"/>
      <c r="BMZ19" s="198"/>
      <c r="BNA19" s="198"/>
      <c r="BNB19" s="198"/>
      <c r="BNC19" s="198"/>
      <c r="BND19" s="198"/>
      <c r="BNE19" s="198"/>
      <c r="BNF19" s="198"/>
      <c r="BNG19" s="198"/>
      <c r="BNH19" s="198"/>
      <c r="BNI19" s="198"/>
      <c r="BNJ19" s="198"/>
      <c r="BNK19" s="198"/>
      <c r="BNL19" s="198"/>
      <c r="BNM19" s="198"/>
      <c r="BNN19" s="198"/>
      <c r="BNO19" s="198"/>
      <c r="BNP19" s="198"/>
      <c r="BNQ19" s="198"/>
      <c r="BNR19" s="198"/>
      <c r="BNS19" s="198"/>
      <c r="BNT19" s="198"/>
      <c r="BNU19" s="198"/>
      <c r="BNV19" s="198"/>
      <c r="BNW19" s="198"/>
      <c r="BNX19" s="198"/>
      <c r="BNY19" s="198"/>
      <c r="BNZ19" s="198"/>
      <c r="BOA19" s="198"/>
      <c r="BOB19" s="198"/>
      <c r="BOC19" s="198"/>
      <c r="BOD19" s="198"/>
      <c r="BOE19" s="198"/>
      <c r="BOF19" s="198"/>
      <c r="BOG19" s="198"/>
      <c r="BOH19" s="198"/>
      <c r="BOI19" s="198"/>
      <c r="BOJ19" s="198"/>
      <c r="BOK19" s="198"/>
      <c r="BOL19" s="198"/>
      <c r="BOM19" s="198"/>
      <c r="BON19" s="198"/>
      <c r="BOO19" s="198"/>
      <c r="BOP19" s="198"/>
      <c r="BOQ19" s="198"/>
      <c r="BOR19" s="198"/>
      <c r="BOS19" s="198"/>
      <c r="BOT19" s="198"/>
      <c r="BOU19" s="198"/>
      <c r="BOV19" s="198"/>
      <c r="BOW19" s="198"/>
      <c r="BOX19" s="198"/>
      <c r="BOY19" s="198"/>
      <c r="BOZ19" s="198"/>
      <c r="BPA19" s="198"/>
      <c r="BPB19" s="198"/>
      <c r="BPC19" s="198"/>
      <c r="BPD19" s="198"/>
      <c r="BPE19" s="198"/>
      <c r="BPF19" s="198"/>
      <c r="BPG19" s="198"/>
      <c r="BPH19" s="198"/>
      <c r="BPI19" s="198"/>
      <c r="BPJ19" s="198"/>
      <c r="BPK19" s="198"/>
      <c r="BPL19" s="198"/>
      <c r="BPM19" s="198"/>
      <c r="BPN19" s="198"/>
      <c r="BPO19" s="198"/>
      <c r="BPP19" s="198"/>
      <c r="BPQ19" s="198"/>
      <c r="BPR19" s="198"/>
      <c r="BPS19" s="198"/>
      <c r="BPT19" s="198"/>
      <c r="BPU19" s="198"/>
      <c r="BPV19" s="198"/>
      <c r="BPW19" s="198"/>
      <c r="BPX19" s="198"/>
      <c r="BPY19" s="198"/>
      <c r="BPZ19" s="198"/>
      <c r="BQA19" s="198"/>
      <c r="BQB19" s="198"/>
      <c r="BQC19" s="198"/>
      <c r="BQD19" s="198"/>
      <c r="BQE19" s="198"/>
      <c r="BQF19" s="198"/>
      <c r="BQG19" s="198"/>
      <c r="BQH19" s="198"/>
      <c r="BQI19" s="198"/>
      <c r="BQJ19" s="198"/>
      <c r="BQK19" s="198"/>
      <c r="BQL19" s="198"/>
      <c r="BQM19" s="198"/>
      <c r="BQN19" s="198"/>
      <c r="BQO19" s="198"/>
      <c r="BQP19" s="198"/>
      <c r="BQQ19" s="198"/>
      <c r="BQR19" s="198"/>
      <c r="BQS19" s="198"/>
      <c r="BQT19" s="198"/>
      <c r="BQU19" s="198"/>
      <c r="BQV19" s="198"/>
      <c r="BQW19" s="198"/>
      <c r="BQX19" s="198"/>
      <c r="BQY19" s="198"/>
      <c r="BQZ19" s="198"/>
      <c r="BRA19" s="198"/>
      <c r="BRB19" s="198"/>
      <c r="BRC19" s="198"/>
      <c r="BRD19" s="198"/>
      <c r="BRE19" s="198"/>
      <c r="BRF19" s="198"/>
      <c r="BRG19" s="198"/>
      <c r="BRH19" s="198"/>
      <c r="BRI19" s="198"/>
      <c r="BRJ19" s="198"/>
      <c r="BRK19" s="198"/>
      <c r="BRL19" s="198"/>
      <c r="BRM19" s="198"/>
      <c r="BRN19" s="198"/>
      <c r="BRO19" s="198"/>
      <c r="BRP19" s="198"/>
      <c r="BRQ19" s="198"/>
      <c r="BRR19" s="198"/>
      <c r="BRS19" s="198"/>
      <c r="BRT19" s="198"/>
      <c r="BRU19" s="198"/>
      <c r="BRV19" s="198"/>
      <c r="BRW19" s="198"/>
      <c r="BRX19" s="198"/>
      <c r="BRY19" s="198"/>
      <c r="BRZ19" s="198"/>
      <c r="BSA19" s="198"/>
      <c r="BSB19" s="198"/>
      <c r="BSC19" s="198"/>
      <c r="BSD19" s="198"/>
      <c r="BSE19" s="198"/>
      <c r="BSF19" s="198"/>
      <c r="BSG19" s="198"/>
      <c r="BSH19" s="198"/>
      <c r="BSI19" s="198"/>
      <c r="BSJ19" s="198"/>
      <c r="BSK19" s="198"/>
      <c r="BSL19" s="198"/>
      <c r="BSM19" s="198"/>
      <c r="BSN19" s="198"/>
      <c r="BSO19" s="198"/>
      <c r="BSP19" s="198"/>
      <c r="BSQ19" s="198"/>
      <c r="BSR19" s="198"/>
      <c r="BSS19" s="198"/>
      <c r="BST19" s="198"/>
      <c r="BSU19" s="198"/>
      <c r="BSV19" s="198"/>
      <c r="BSW19" s="198"/>
      <c r="BSX19" s="198"/>
      <c r="BSY19" s="198"/>
      <c r="BSZ19" s="198"/>
      <c r="BTA19" s="198"/>
      <c r="BTB19" s="198"/>
      <c r="BTC19" s="198"/>
      <c r="BTD19" s="198"/>
      <c r="BTE19" s="198"/>
      <c r="BTF19" s="198"/>
      <c r="BTG19" s="198"/>
      <c r="BTH19" s="198"/>
      <c r="BTI19" s="198"/>
      <c r="BTJ19" s="198"/>
      <c r="BTK19" s="198"/>
      <c r="BTL19" s="198"/>
      <c r="BTM19" s="198"/>
      <c r="BTN19" s="198"/>
      <c r="BTO19" s="198"/>
      <c r="BTP19" s="198"/>
      <c r="BTQ19" s="198"/>
      <c r="BTR19" s="198"/>
      <c r="BTS19" s="198"/>
      <c r="BTT19" s="198"/>
      <c r="BTU19" s="198"/>
      <c r="BTV19" s="198"/>
      <c r="BTW19" s="198"/>
      <c r="BTX19" s="198"/>
      <c r="BTY19" s="198"/>
      <c r="BTZ19" s="198"/>
      <c r="BUA19" s="198"/>
      <c r="BUB19" s="198"/>
      <c r="BUC19" s="198"/>
      <c r="BUD19" s="198"/>
      <c r="BUE19" s="198"/>
      <c r="BUF19" s="198"/>
      <c r="BUG19" s="198"/>
      <c r="BUH19" s="198"/>
      <c r="BUI19" s="198"/>
      <c r="BUJ19" s="198"/>
      <c r="BUK19" s="198"/>
      <c r="BUL19" s="198"/>
      <c r="BUM19" s="198"/>
      <c r="BUN19" s="198"/>
      <c r="BUO19" s="198"/>
      <c r="BUP19" s="198"/>
      <c r="BUQ19" s="198"/>
      <c r="BUR19" s="198"/>
      <c r="BUS19" s="198"/>
      <c r="BUT19" s="198"/>
      <c r="BUU19" s="198"/>
      <c r="BUV19" s="198"/>
      <c r="BUW19" s="198"/>
      <c r="BUX19" s="198"/>
      <c r="BUY19" s="198"/>
      <c r="BUZ19" s="198"/>
      <c r="BVA19" s="198"/>
      <c r="BVB19" s="198"/>
      <c r="BVC19" s="198"/>
      <c r="BVD19" s="198"/>
      <c r="BVE19" s="198"/>
      <c r="BVF19" s="198"/>
      <c r="BVG19" s="198"/>
      <c r="BVH19" s="198"/>
      <c r="BVI19" s="198"/>
      <c r="BVJ19" s="198"/>
      <c r="BVK19" s="198"/>
      <c r="BVL19" s="198"/>
      <c r="BVM19" s="198"/>
      <c r="BVN19" s="198"/>
      <c r="BVO19" s="198"/>
      <c r="BVP19" s="198"/>
      <c r="BVQ19" s="198"/>
      <c r="BVR19" s="198"/>
      <c r="BVS19" s="198"/>
      <c r="BVT19" s="198"/>
      <c r="BVU19" s="198"/>
      <c r="BVV19" s="198"/>
      <c r="BVW19" s="198"/>
      <c r="BVX19" s="198"/>
      <c r="BVY19" s="198"/>
      <c r="BVZ19" s="198"/>
      <c r="BWA19" s="198"/>
      <c r="BWB19" s="198"/>
      <c r="BWC19" s="198"/>
      <c r="BWD19" s="198"/>
      <c r="BWE19" s="198"/>
      <c r="BWF19" s="198"/>
      <c r="BWG19" s="198"/>
      <c r="BWH19" s="198"/>
      <c r="BWI19" s="198"/>
      <c r="BWJ19" s="198"/>
      <c r="BWK19" s="198"/>
      <c r="BWL19" s="198"/>
      <c r="BWM19" s="198"/>
      <c r="BWN19" s="198"/>
      <c r="BWO19" s="198"/>
      <c r="BWP19" s="198"/>
      <c r="BWQ19" s="198"/>
      <c r="BWR19" s="198"/>
      <c r="BWS19" s="198"/>
      <c r="BWT19" s="198"/>
      <c r="BWU19" s="198"/>
      <c r="BWV19" s="198"/>
      <c r="BWW19" s="198"/>
      <c r="BWX19" s="198"/>
      <c r="BWY19" s="198"/>
      <c r="BWZ19" s="198"/>
      <c r="BXA19" s="198"/>
      <c r="BXB19" s="198"/>
      <c r="BXC19" s="198"/>
      <c r="BXD19" s="198"/>
      <c r="BXE19" s="198"/>
      <c r="BXF19" s="198"/>
      <c r="BXG19" s="198"/>
      <c r="BXH19" s="198"/>
      <c r="BXI19" s="198"/>
      <c r="BXJ19" s="198"/>
      <c r="BXK19" s="198"/>
      <c r="BXL19" s="198"/>
      <c r="BXM19" s="198"/>
      <c r="BXN19" s="198"/>
      <c r="BXO19" s="198"/>
      <c r="BXP19" s="198"/>
      <c r="BXQ19" s="198"/>
      <c r="BXR19" s="198"/>
      <c r="BXS19" s="198"/>
      <c r="BXT19" s="198"/>
      <c r="BXU19" s="198"/>
      <c r="BXV19" s="198"/>
      <c r="BXW19" s="198"/>
      <c r="BXX19" s="198"/>
      <c r="BXY19" s="198"/>
      <c r="BXZ19" s="198"/>
      <c r="BYA19" s="198"/>
      <c r="BYB19" s="198"/>
      <c r="BYC19" s="198"/>
      <c r="BYD19" s="198"/>
      <c r="BYE19" s="198"/>
      <c r="BYF19" s="198"/>
      <c r="BYG19" s="198"/>
      <c r="BYH19" s="198"/>
      <c r="BYI19" s="198"/>
      <c r="BYJ19" s="198"/>
      <c r="BYK19" s="198"/>
      <c r="BYL19" s="198"/>
      <c r="BYM19" s="198"/>
      <c r="BYN19" s="198"/>
      <c r="BYO19" s="198"/>
      <c r="BYP19" s="198"/>
      <c r="BYQ19" s="198"/>
      <c r="BYR19" s="198"/>
      <c r="BYS19" s="198"/>
      <c r="BYT19" s="198"/>
      <c r="BYU19" s="198"/>
      <c r="BYV19" s="198"/>
      <c r="BYW19" s="198"/>
      <c r="BYX19" s="198"/>
      <c r="BYY19" s="198"/>
      <c r="BYZ19" s="198"/>
      <c r="BZA19" s="198"/>
      <c r="BZB19" s="198"/>
      <c r="BZC19" s="198"/>
      <c r="BZD19" s="198"/>
      <c r="BZE19" s="198"/>
      <c r="BZF19" s="198"/>
      <c r="BZG19" s="198"/>
      <c r="BZH19" s="198"/>
      <c r="BZI19" s="198"/>
      <c r="BZJ19" s="198"/>
      <c r="BZK19" s="198"/>
      <c r="BZL19" s="198"/>
      <c r="BZM19" s="198"/>
      <c r="BZN19" s="198"/>
      <c r="BZO19" s="198"/>
      <c r="BZP19" s="198"/>
      <c r="BZQ19" s="198"/>
      <c r="BZR19" s="198"/>
      <c r="BZS19" s="198"/>
      <c r="BZT19" s="198"/>
      <c r="BZU19" s="198"/>
      <c r="BZV19" s="198"/>
      <c r="BZW19" s="198"/>
      <c r="BZX19" s="198"/>
      <c r="BZY19" s="198"/>
      <c r="BZZ19" s="198"/>
      <c r="CAA19" s="198"/>
      <c r="CAB19" s="198"/>
      <c r="CAC19" s="198"/>
      <c r="CAD19" s="198"/>
      <c r="CAE19" s="198"/>
      <c r="CAF19" s="198"/>
      <c r="CAG19" s="198"/>
      <c r="CAH19" s="198"/>
      <c r="CAI19" s="198"/>
      <c r="CAJ19" s="198"/>
      <c r="CAK19" s="198"/>
      <c r="CAL19" s="198"/>
      <c r="CAM19" s="198"/>
      <c r="CAN19" s="198"/>
      <c r="CAO19" s="198"/>
      <c r="CAP19" s="198"/>
      <c r="CAQ19" s="198"/>
      <c r="CAR19" s="198"/>
      <c r="CAS19" s="198"/>
      <c r="CAT19" s="198"/>
      <c r="CAU19" s="198"/>
      <c r="CAV19" s="198"/>
      <c r="CAW19" s="198"/>
      <c r="CAX19" s="198"/>
      <c r="CAY19" s="198"/>
      <c r="CAZ19" s="198"/>
      <c r="CBA19" s="198"/>
      <c r="CBB19" s="198"/>
      <c r="CBC19" s="198"/>
      <c r="CBD19" s="198"/>
      <c r="CBE19" s="198"/>
      <c r="CBF19" s="198"/>
      <c r="CBG19" s="198"/>
      <c r="CBH19" s="198"/>
      <c r="CBI19" s="198"/>
      <c r="CBJ19" s="198"/>
      <c r="CBK19" s="198"/>
      <c r="CBL19" s="198"/>
      <c r="CBM19" s="198"/>
      <c r="CBN19" s="198"/>
      <c r="CBO19" s="198"/>
      <c r="CBP19" s="198"/>
      <c r="CBQ19" s="198"/>
      <c r="CBR19" s="198"/>
      <c r="CBS19" s="198"/>
      <c r="CBT19" s="198"/>
      <c r="CBU19" s="198"/>
      <c r="CBV19" s="198"/>
      <c r="CBW19" s="198"/>
      <c r="CBX19" s="198"/>
      <c r="CBY19" s="198"/>
      <c r="CBZ19" s="198"/>
      <c r="CCA19" s="198"/>
      <c r="CCB19" s="198"/>
      <c r="CCC19" s="198"/>
      <c r="CCD19" s="198"/>
      <c r="CCE19" s="198"/>
      <c r="CCF19" s="198"/>
      <c r="CCG19" s="198"/>
      <c r="CCH19" s="198"/>
      <c r="CCI19" s="198"/>
      <c r="CCJ19" s="198"/>
      <c r="CCK19" s="198"/>
      <c r="CCL19" s="198"/>
      <c r="CCM19" s="198"/>
      <c r="CCN19" s="198"/>
      <c r="CCO19" s="198"/>
      <c r="CCP19" s="198"/>
      <c r="CCQ19" s="198"/>
      <c r="CCR19" s="198"/>
      <c r="CCS19" s="198"/>
      <c r="CCT19" s="198"/>
      <c r="CCU19" s="198"/>
      <c r="CCV19" s="198"/>
      <c r="CCW19" s="198"/>
      <c r="CCX19" s="198"/>
      <c r="CCY19" s="198"/>
      <c r="CCZ19" s="198"/>
      <c r="CDA19" s="198"/>
      <c r="CDB19" s="198"/>
      <c r="CDC19" s="198"/>
      <c r="CDD19" s="198"/>
      <c r="CDE19" s="198"/>
      <c r="CDF19" s="198"/>
      <c r="CDG19" s="198"/>
      <c r="CDH19" s="198"/>
      <c r="CDI19" s="198"/>
      <c r="CDJ19" s="198"/>
      <c r="CDK19" s="198"/>
      <c r="CDL19" s="198"/>
      <c r="CDM19" s="198"/>
      <c r="CDN19" s="198"/>
      <c r="CDO19" s="198"/>
      <c r="CDP19" s="198"/>
      <c r="CDQ19" s="198"/>
      <c r="CDR19" s="198"/>
      <c r="CDS19" s="198"/>
      <c r="CDT19" s="198"/>
      <c r="CDU19" s="198"/>
      <c r="CDV19" s="198"/>
      <c r="CDW19" s="198"/>
      <c r="CDX19" s="198"/>
      <c r="CDY19" s="198"/>
      <c r="CDZ19" s="198"/>
      <c r="CEA19" s="198"/>
      <c r="CEB19" s="198"/>
      <c r="CEC19" s="198"/>
      <c r="CED19" s="198"/>
      <c r="CEE19" s="198"/>
      <c r="CEF19" s="198"/>
      <c r="CEG19" s="198"/>
      <c r="CEH19" s="198"/>
      <c r="CEI19" s="198"/>
      <c r="CEJ19" s="198"/>
      <c r="CEK19" s="198"/>
      <c r="CEL19" s="198"/>
      <c r="CEM19" s="198"/>
      <c r="CEN19" s="198"/>
      <c r="CEO19" s="198"/>
      <c r="CEP19" s="198"/>
      <c r="CEQ19" s="198"/>
      <c r="CER19" s="198"/>
      <c r="CES19" s="198"/>
      <c r="CET19" s="198"/>
      <c r="CEU19" s="198"/>
      <c r="CEV19" s="198"/>
      <c r="CEW19" s="198"/>
      <c r="CEX19" s="198"/>
      <c r="CEY19" s="198"/>
      <c r="CEZ19" s="198"/>
      <c r="CFA19" s="198"/>
      <c r="CFB19" s="198"/>
      <c r="CFC19" s="198"/>
      <c r="CFD19" s="198"/>
      <c r="CFE19" s="198"/>
      <c r="CFF19" s="198"/>
      <c r="CFG19" s="198"/>
      <c r="CFH19" s="198"/>
      <c r="CFI19" s="198"/>
      <c r="CFJ19" s="198"/>
      <c r="CFK19" s="198"/>
      <c r="CFL19" s="198"/>
      <c r="CFM19" s="198"/>
      <c r="CFN19" s="198"/>
      <c r="CFO19" s="198"/>
      <c r="CFP19" s="198"/>
      <c r="CFQ19" s="198"/>
      <c r="CFR19" s="198"/>
      <c r="CFS19" s="198"/>
      <c r="CFT19" s="198"/>
      <c r="CFU19" s="198"/>
      <c r="CFV19" s="198"/>
      <c r="CFW19" s="198"/>
      <c r="CFX19" s="198"/>
      <c r="CFY19" s="198"/>
      <c r="CFZ19" s="198"/>
      <c r="CGA19" s="198"/>
      <c r="CGB19" s="198"/>
      <c r="CGC19" s="198"/>
      <c r="CGD19" s="198"/>
      <c r="CGE19" s="198"/>
      <c r="CGF19" s="198"/>
      <c r="CGG19" s="198"/>
      <c r="CGH19" s="198"/>
      <c r="CGI19" s="198"/>
      <c r="CGJ19" s="198"/>
      <c r="CGK19" s="198"/>
      <c r="CGL19" s="198"/>
      <c r="CGM19" s="198"/>
      <c r="CGN19" s="198"/>
      <c r="CGO19" s="198"/>
      <c r="CGP19" s="198"/>
      <c r="CGQ19" s="198"/>
      <c r="CGR19" s="198"/>
      <c r="CGS19" s="198"/>
      <c r="CGT19" s="198"/>
      <c r="CGU19" s="198"/>
      <c r="CGV19" s="198"/>
      <c r="CGW19" s="198"/>
      <c r="CGX19" s="198"/>
      <c r="CGY19" s="198"/>
      <c r="CGZ19" s="198"/>
      <c r="CHA19" s="198"/>
      <c r="CHB19" s="198"/>
      <c r="CHC19" s="198"/>
      <c r="CHD19" s="198"/>
      <c r="CHE19" s="198"/>
      <c r="CHF19" s="198"/>
      <c r="CHG19" s="198"/>
      <c r="CHH19" s="198"/>
      <c r="CHI19" s="198"/>
      <c r="CHJ19" s="198"/>
      <c r="CHK19" s="198"/>
      <c r="CHL19" s="198"/>
      <c r="CHM19" s="198"/>
      <c r="CHN19" s="198"/>
      <c r="CHO19" s="198"/>
      <c r="CHP19" s="198"/>
      <c r="CHQ19" s="198"/>
      <c r="CHR19" s="198"/>
      <c r="CHS19" s="198"/>
      <c r="CHT19" s="198"/>
      <c r="CHU19" s="198"/>
      <c r="CHV19" s="198"/>
      <c r="CHW19" s="198"/>
      <c r="CHX19" s="198"/>
      <c r="CHY19" s="198"/>
      <c r="CHZ19" s="198"/>
      <c r="CIA19" s="198"/>
      <c r="CIB19" s="198"/>
      <c r="CIC19" s="198"/>
      <c r="CID19" s="198"/>
      <c r="CIE19" s="198"/>
      <c r="CIF19" s="198"/>
      <c r="CIG19" s="198"/>
      <c r="CIH19" s="198"/>
      <c r="CII19" s="198"/>
      <c r="CIJ19" s="198"/>
      <c r="CIK19" s="198"/>
      <c r="CIL19" s="198"/>
      <c r="CIM19" s="198"/>
      <c r="CIN19" s="198"/>
      <c r="CIO19" s="198"/>
      <c r="CIP19" s="198"/>
      <c r="CIQ19" s="198"/>
      <c r="CIR19" s="198"/>
      <c r="CIS19" s="198"/>
      <c r="CIT19" s="198"/>
      <c r="CIU19" s="198"/>
      <c r="CIV19" s="198"/>
      <c r="CIW19" s="198"/>
      <c r="CIX19" s="198"/>
      <c r="CIY19" s="198"/>
      <c r="CIZ19" s="198"/>
      <c r="CJA19" s="198"/>
      <c r="CJB19" s="198"/>
      <c r="CJC19" s="198"/>
      <c r="CJD19" s="198"/>
      <c r="CJE19" s="198"/>
      <c r="CJF19" s="198"/>
      <c r="CJG19" s="198"/>
      <c r="CJH19" s="198"/>
      <c r="CJI19" s="198"/>
      <c r="CJJ19" s="198"/>
      <c r="CJK19" s="198"/>
      <c r="CJL19" s="198"/>
      <c r="CJM19" s="198"/>
      <c r="CJN19" s="198"/>
      <c r="CJO19" s="198"/>
      <c r="CJP19" s="198"/>
      <c r="CJQ19" s="198"/>
      <c r="CJR19" s="198"/>
      <c r="CJS19" s="198"/>
      <c r="CJT19" s="198"/>
      <c r="CJU19" s="198"/>
      <c r="CJV19" s="198"/>
      <c r="CJW19" s="198"/>
      <c r="CJX19" s="198"/>
      <c r="CJY19" s="198"/>
      <c r="CJZ19" s="198"/>
      <c r="CKA19" s="198"/>
      <c r="CKB19" s="198"/>
      <c r="CKC19" s="198"/>
      <c r="CKD19" s="198"/>
      <c r="CKE19" s="198"/>
      <c r="CKF19" s="198"/>
      <c r="CKG19" s="198"/>
      <c r="CKH19" s="198"/>
      <c r="CKI19" s="198"/>
      <c r="CKJ19" s="198"/>
      <c r="CKK19" s="198"/>
      <c r="CKL19" s="198"/>
      <c r="CKM19" s="198"/>
      <c r="CKN19" s="198"/>
      <c r="CKO19" s="198"/>
      <c r="CKP19" s="198"/>
      <c r="CKQ19" s="198"/>
      <c r="CKR19" s="198"/>
      <c r="CKS19" s="198"/>
      <c r="CKT19" s="198"/>
      <c r="CKU19" s="198"/>
      <c r="CKV19" s="198"/>
      <c r="CKW19" s="198"/>
      <c r="CKX19" s="198"/>
      <c r="CKY19" s="198"/>
      <c r="CKZ19" s="198"/>
      <c r="CLA19" s="198"/>
      <c r="CLB19" s="198"/>
      <c r="CLC19" s="198"/>
      <c r="CLD19" s="198"/>
      <c r="CLE19" s="198"/>
      <c r="CLF19" s="198"/>
      <c r="CLG19" s="198"/>
      <c r="CLH19" s="198"/>
      <c r="CLI19" s="198"/>
      <c r="CLJ19" s="198"/>
      <c r="CLK19" s="198"/>
      <c r="CLL19" s="198"/>
      <c r="CLM19" s="198"/>
      <c r="CLN19" s="198"/>
      <c r="CLO19" s="198"/>
      <c r="CLP19" s="198"/>
      <c r="CLQ19" s="198"/>
      <c r="CLR19" s="198"/>
      <c r="CLS19" s="198"/>
      <c r="CLT19" s="198"/>
      <c r="CLU19" s="198"/>
      <c r="CLV19" s="198"/>
      <c r="CLW19" s="198"/>
      <c r="CLX19" s="198"/>
      <c r="CLY19" s="198"/>
      <c r="CLZ19" s="198"/>
      <c r="CMA19" s="198"/>
      <c r="CMB19" s="198"/>
      <c r="CMC19" s="198"/>
      <c r="CMD19" s="198"/>
      <c r="CME19" s="198"/>
      <c r="CMF19" s="198"/>
      <c r="CMG19" s="198"/>
      <c r="CMH19" s="198"/>
      <c r="CMI19" s="198"/>
      <c r="CMJ19" s="198"/>
      <c r="CMK19" s="198"/>
      <c r="CML19" s="198"/>
      <c r="CMM19" s="198"/>
      <c r="CMN19" s="198"/>
      <c r="CMO19" s="198"/>
      <c r="CMP19" s="198"/>
      <c r="CMQ19" s="198"/>
      <c r="CMR19" s="198"/>
      <c r="CMS19" s="198"/>
      <c r="CMT19" s="198"/>
      <c r="CMU19" s="198"/>
      <c r="CMV19" s="198"/>
      <c r="CMW19" s="198"/>
      <c r="CMX19" s="198"/>
      <c r="CMY19" s="198"/>
      <c r="CMZ19" s="198"/>
      <c r="CNA19" s="198"/>
      <c r="CNB19" s="198"/>
      <c r="CNC19" s="198"/>
      <c r="CND19" s="198"/>
      <c r="CNE19" s="198"/>
      <c r="CNF19" s="198"/>
      <c r="CNG19" s="198"/>
      <c r="CNH19" s="198"/>
      <c r="CNI19" s="198"/>
      <c r="CNJ19" s="198"/>
      <c r="CNK19" s="198"/>
      <c r="CNL19" s="198"/>
      <c r="CNM19" s="198"/>
      <c r="CNN19" s="198"/>
      <c r="CNO19" s="198"/>
      <c r="CNP19" s="198"/>
      <c r="CNQ19" s="198"/>
      <c r="CNR19" s="198"/>
      <c r="CNS19" s="198"/>
      <c r="CNT19" s="198"/>
      <c r="CNU19" s="198"/>
      <c r="CNV19" s="198"/>
      <c r="CNW19" s="198"/>
      <c r="CNX19" s="198"/>
      <c r="CNY19" s="198"/>
      <c r="CNZ19" s="198"/>
      <c r="COA19" s="198"/>
      <c r="COB19" s="198"/>
      <c r="COC19" s="198"/>
      <c r="COD19" s="198"/>
      <c r="COE19" s="198"/>
      <c r="COF19" s="198"/>
      <c r="COG19" s="198"/>
      <c r="COH19" s="198"/>
      <c r="COI19" s="198"/>
      <c r="COJ19" s="198"/>
      <c r="COK19" s="198"/>
      <c r="COL19" s="198"/>
      <c r="COM19" s="198"/>
      <c r="CON19" s="198"/>
      <c r="COO19" s="198"/>
      <c r="COP19" s="198"/>
      <c r="COQ19" s="198"/>
      <c r="COR19" s="198"/>
      <c r="COS19" s="198"/>
      <c r="COT19" s="198"/>
      <c r="COU19" s="198"/>
      <c r="COV19" s="198"/>
      <c r="COW19" s="198"/>
      <c r="COX19" s="198"/>
      <c r="COY19" s="198"/>
      <c r="COZ19" s="198"/>
      <c r="CPA19" s="198"/>
      <c r="CPB19" s="198"/>
      <c r="CPC19" s="198"/>
      <c r="CPD19" s="198"/>
      <c r="CPE19" s="198"/>
      <c r="CPF19" s="198"/>
      <c r="CPG19" s="198"/>
      <c r="CPH19" s="198"/>
      <c r="CPI19" s="198"/>
      <c r="CPJ19" s="198"/>
      <c r="CPK19" s="198"/>
      <c r="CPL19" s="198"/>
      <c r="CPM19" s="198"/>
      <c r="CPN19" s="198"/>
      <c r="CPO19" s="198"/>
      <c r="CPP19" s="198"/>
      <c r="CPQ19" s="198"/>
      <c r="CPR19" s="198"/>
      <c r="CPS19" s="198"/>
      <c r="CPT19" s="198"/>
      <c r="CPU19" s="198"/>
      <c r="CPV19" s="198"/>
      <c r="CPW19" s="198"/>
      <c r="CPX19" s="198"/>
      <c r="CPY19" s="198"/>
      <c r="CPZ19" s="198"/>
      <c r="CQA19" s="198"/>
      <c r="CQB19" s="198"/>
      <c r="CQC19" s="198"/>
      <c r="CQD19" s="198"/>
      <c r="CQE19" s="198"/>
      <c r="CQF19" s="198"/>
      <c r="CQG19" s="198"/>
      <c r="CQH19" s="198"/>
      <c r="CQI19" s="198"/>
      <c r="CQJ19" s="198"/>
      <c r="CQK19" s="198"/>
      <c r="CQL19" s="198"/>
      <c r="CQM19" s="198"/>
      <c r="CQN19" s="198"/>
      <c r="CQO19" s="198"/>
      <c r="CQP19" s="198"/>
      <c r="CQQ19" s="198"/>
      <c r="CQR19" s="198"/>
      <c r="CQS19" s="198"/>
      <c r="CQT19" s="198"/>
      <c r="CQU19" s="198"/>
      <c r="CQV19" s="198"/>
      <c r="CQW19" s="198"/>
      <c r="CQX19" s="198"/>
      <c r="CQY19" s="198"/>
      <c r="CQZ19" s="198"/>
      <c r="CRA19" s="198"/>
      <c r="CRB19" s="198"/>
      <c r="CRC19" s="198"/>
      <c r="CRD19" s="198"/>
      <c r="CRE19" s="198"/>
      <c r="CRF19" s="198"/>
      <c r="CRG19" s="198"/>
      <c r="CRH19" s="198"/>
      <c r="CRI19" s="198"/>
      <c r="CRJ19" s="198"/>
      <c r="CRK19" s="198"/>
      <c r="CRL19" s="198"/>
      <c r="CRM19" s="198"/>
      <c r="CRN19" s="198"/>
      <c r="CRO19" s="198"/>
      <c r="CRP19" s="198"/>
      <c r="CRQ19" s="198"/>
      <c r="CRR19" s="198"/>
      <c r="CRS19" s="198"/>
      <c r="CRT19" s="198"/>
      <c r="CRU19" s="198"/>
      <c r="CRV19" s="198"/>
      <c r="CRW19" s="198"/>
      <c r="CRX19" s="198"/>
      <c r="CRY19" s="198"/>
      <c r="CRZ19" s="198"/>
      <c r="CSA19" s="198"/>
      <c r="CSB19" s="198"/>
      <c r="CSC19" s="198"/>
      <c r="CSD19" s="198"/>
      <c r="CSE19" s="198"/>
      <c r="CSF19" s="198"/>
      <c r="CSG19" s="198"/>
      <c r="CSH19" s="198"/>
      <c r="CSI19" s="198"/>
      <c r="CSJ19" s="198"/>
      <c r="CSK19" s="198"/>
      <c r="CSL19" s="198"/>
      <c r="CSM19" s="198"/>
      <c r="CSN19" s="198"/>
      <c r="CSO19" s="198"/>
      <c r="CSP19" s="198"/>
      <c r="CSQ19" s="198"/>
      <c r="CSR19" s="198"/>
      <c r="CSS19" s="198"/>
      <c r="CST19" s="198"/>
      <c r="CSU19" s="198"/>
      <c r="CSV19" s="198"/>
      <c r="CSW19" s="198"/>
      <c r="CSX19" s="198"/>
      <c r="CSY19" s="198"/>
      <c r="CSZ19" s="198"/>
      <c r="CTA19" s="198"/>
      <c r="CTB19" s="198"/>
      <c r="CTC19" s="198"/>
      <c r="CTD19" s="198"/>
      <c r="CTE19" s="198"/>
      <c r="CTF19" s="198"/>
      <c r="CTG19" s="198"/>
      <c r="CTH19" s="198"/>
      <c r="CTI19" s="198"/>
      <c r="CTJ19" s="198"/>
      <c r="CTK19" s="198"/>
      <c r="CTL19" s="198"/>
      <c r="CTM19" s="198"/>
      <c r="CTN19" s="198"/>
      <c r="CTO19" s="198"/>
      <c r="CTP19" s="198"/>
      <c r="CTQ19" s="198"/>
      <c r="CTR19" s="198"/>
      <c r="CTS19" s="198"/>
      <c r="CTT19" s="198"/>
      <c r="CTU19" s="198"/>
      <c r="CTV19" s="198"/>
      <c r="CTW19" s="198"/>
      <c r="CTX19" s="198"/>
      <c r="CTY19" s="198"/>
      <c r="CTZ19" s="198"/>
      <c r="CUA19" s="198"/>
      <c r="CUB19" s="198"/>
      <c r="CUC19" s="198"/>
      <c r="CUD19" s="198"/>
      <c r="CUE19" s="198"/>
      <c r="CUF19" s="198"/>
      <c r="CUG19" s="198"/>
      <c r="CUH19" s="198"/>
      <c r="CUI19" s="198"/>
      <c r="CUJ19" s="198"/>
      <c r="CUK19" s="198"/>
      <c r="CUL19" s="198"/>
      <c r="CUM19" s="198"/>
      <c r="CUN19" s="198"/>
      <c r="CUO19" s="198"/>
      <c r="CUP19" s="198"/>
      <c r="CUQ19" s="198"/>
      <c r="CUR19" s="198"/>
      <c r="CUS19" s="198"/>
      <c r="CUT19" s="198"/>
      <c r="CUU19" s="198"/>
      <c r="CUV19" s="198"/>
      <c r="CUW19" s="198"/>
      <c r="CUX19" s="198"/>
      <c r="CUY19" s="198"/>
      <c r="CUZ19" s="198"/>
      <c r="CVA19" s="198"/>
      <c r="CVB19" s="198"/>
      <c r="CVC19" s="198"/>
      <c r="CVD19" s="198"/>
      <c r="CVE19" s="198"/>
      <c r="CVF19" s="198"/>
      <c r="CVG19" s="198"/>
      <c r="CVH19" s="198"/>
      <c r="CVI19" s="198"/>
      <c r="CVJ19" s="198"/>
      <c r="CVK19" s="198"/>
      <c r="CVL19" s="198"/>
      <c r="CVM19" s="198"/>
      <c r="CVN19" s="198"/>
      <c r="CVO19" s="198"/>
      <c r="CVP19" s="198"/>
      <c r="CVQ19" s="198"/>
      <c r="CVR19" s="198"/>
      <c r="CVS19" s="198"/>
      <c r="CVT19" s="198"/>
      <c r="CVU19" s="198"/>
      <c r="CVV19" s="198"/>
      <c r="CVW19" s="198"/>
      <c r="CVX19" s="198"/>
      <c r="CVY19" s="198"/>
      <c r="CVZ19" s="198"/>
      <c r="CWA19" s="198"/>
      <c r="CWB19" s="198"/>
      <c r="CWC19" s="198"/>
      <c r="CWD19" s="198"/>
      <c r="CWE19" s="198"/>
      <c r="CWF19" s="198"/>
      <c r="CWG19" s="198"/>
      <c r="CWH19" s="198"/>
      <c r="CWI19" s="198"/>
      <c r="CWJ19" s="198"/>
      <c r="CWK19" s="198"/>
      <c r="CWL19" s="198"/>
      <c r="CWM19" s="198"/>
      <c r="CWN19" s="198"/>
      <c r="CWO19" s="198"/>
      <c r="CWP19" s="198"/>
      <c r="CWQ19" s="198"/>
      <c r="CWR19" s="198"/>
      <c r="CWS19" s="198"/>
      <c r="CWT19" s="198"/>
      <c r="CWU19" s="198"/>
      <c r="CWV19" s="198"/>
      <c r="CWW19" s="198"/>
      <c r="CWX19" s="198"/>
      <c r="CWY19" s="198"/>
      <c r="CWZ19" s="198"/>
      <c r="CXA19" s="198"/>
      <c r="CXB19" s="198"/>
      <c r="CXC19" s="198"/>
      <c r="CXD19" s="198"/>
      <c r="CXE19" s="198"/>
      <c r="CXF19" s="198"/>
      <c r="CXG19" s="198"/>
      <c r="CXH19" s="198"/>
      <c r="CXI19" s="198"/>
      <c r="CXJ19" s="198"/>
      <c r="CXK19" s="198"/>
      <c r="CXL19" s="198"/>
      <c r="CXM19" s="198"/>
      <c r="CXN19" s="198"/>
      <c r="CXO19" s="198"/>
      <c r="CXP19" s="198"/>
      <c r="CXQ19" s="198"/>
      <c r="CXR19" s="198"/>
      <c r="CXS19" s="198"/>
      <c r="CXT19" s="198"/>
      <c r="CXU19" s="198"/>
      <c r="CXV19" s="198"/>
      <c r="CXW19" s="198"/>
      <c r="CXX19" s="198"/>
      <c r="CXY19" s="198"/>
      <c r="CXZ19" s="198"/>
      <c r="CYA19" s="198"/>
      <c r="CYB19" s="198"/>
      <c r="CYC19" s="198"/>
      <c r="CYD19" s="198"/>
      <c r="CYE19" s="198"/>
      <c r="CYF19" s="198"/>
      <c r="CYG19" s="198"/>
      <c r="CYH19" s="198"/>
      <c r="CYI19" s="198"/>
      <c r="CYJ19" s="198"/>
      <c r="CYK19" s="198"/>
      <c r="CYL19" s="198"/>
      <c r="CYM19" s="198"/>
      <c r="CYN19" s="198"/>
      <c r="CYO19" s="198"/>
      <c r="CYP19" s="198"/>
      <c r="CYQ19" s="198"/>
      <c r="CYR19" s="198"/>
      <c r="CYS19" s="198"/>
      <c r="CYT19" s="198"/>
      <c r="CYU19" s="198"/>
      <c r="CYV19" s="198"/>
      <c r="CYW19" s="198"/>
      <c r="CYX19" s="198"/>
      <c r="CYY19" s="198"/>
      <c r="CYZ19" s="198"/>
      <c r="CZA19" s="198"/>
      <c r="CZB19" s="198"/>
      <c r="CZC19" s="198"/>
      <c r="CZD19" s="198"/>
      <c r="CZE19" s="198"/>
      <c r="CZF19" s="198"/>
      <c r="CZG19" s="198"/>
      <c r="CZH19" s="198"/>
      <c r="CZI19" s="198"/>
      <c r="CZJ19" s="198"/>
      <c r="CZK19" s="198"/>
      <c r="CZL19" s="198"/>
      <c r="CZM19" s="198"/>
      <c r="CZN19" s="198"/>
      <c r="CZO19" s="198"/>
      <c r="CZP19" s="198"/>
      <c r="CZQ19" s="198"/>
      <c r="CZR19" s="198"/>
      <c r="CZS19" s="198"/>
      <c r="CZT19" s="198"/>
      <c r="CZU19" s="198"/>
      <c r="CZV19" s="198"/>
      <c r="CZW19" s="198"/>
      <c r="CZX19" s="198"/>
      <c r="CZY19" s="198"/>
      <c r="CZZ19" s="198"/>
      <c r="DAA19" s="198"/>
      <c r="DAB19" s="198"/>
      <c r="DAC19" s="198"/>
      <c r="DAD19" s="198"/>
      <c r="DAE19" s="198"/>
      <c r="DAF19" s="198"/>
      <c r="DAG19" s="198"/>
      <c r="DAH19" s="198"/>
      <c r="DAI19" s="198"/>
      <c r="DAJ19" s="198"/>
      <c r="DAK19" s="198"/>
      <c r="DAL19" s="198"/>
      <c r="DAM19" s="198"/>
      <c r="DAN19" s="198"/>
      <c r="DAO19" s="198"/>
      <c r="DAP19" s="198"/>
      <c r="DAQ19" s="198"/>
      <c r="DAR19" s="198"/>
      <c r="DAS19" s="198"/>
      <c r="DAT19" s="198"/>
      <c r="DAU19" s="198"/>
      <c r="DAV19" s="198"/>
      <c r="DAW19" s="198"/>
      <c r="DAX19" s="198"/>
      <c r="DAY19" s="198"/>
      <c r="DAZ19" s="198"/>
      <c r="DBA19" s="198"/>
      <c r="DBB19" s="198"/>
      <c r="DBC19" s="198"/>
      <c r="DBD19" s="198"/>
      <c r="DBE19" s="198"/>
      <c r="DBF19" s="198"/>
      <c r="DBG19" s="198"/>
      <c r="DBH19" s="198"/>
      <c r="DBI19" s="198"/>
      <c r="DBJ19" s="198"/>
      <c r="DBK19" s="198"/>
      <c r="DBL19" s="198"/>
      <c r="DBM19" s="198"/>
      <c r="DBN19" s="198"/>
      <c r="DBO19" s="198"/>
      <c r="DBP19" s="198"/>
      <c r="DBQ19" s="198"/>
      <c r="DBR19" s="198"/>
      <c r="DBS19" s="198"/>
      <c r="DBT19" s="198"/>
      <c r="DBU19" s="198"/>
      <c r="DBV19" s="198"/>
      <c r="DBW19" s="198"/>
      <c r="DBX19" s="198"/>
      <c r="DBY19" s="198"/>
      <c r="DBZ19" s="198"/>
      <c r="DCA19" s="198"/>
      <c r="DCB19" s="198"/>
      <c r="DCC19" s="198"/>
      <c r="DCD19" s="198"/>
      <c r="DCE19" s="198"/>
      <c r="DCF19" s="198"/>
      <c r="DCG19" s="198"/>
      <c r="DCH19" s="198"/>
      <c r="DCI19" s="198"/>
      <c r="DCJ19" s="198"/>
      <c r="DCK19" s="198"/>
      <c r="DCL19" s="198"/>
      <c r="DCM19" s="198"/>
      <c r="DCN19" s="198"/>
      <c r="DCO19" s="198"/>
      <c r="DCP19" s="198"/>
      <c r="DCQ19" s="198"/>
      <c r="DCR19" s="198"/>
      <c r="DCS19" s="198"/>
      <c r="DCT19" s="198"/>
      <c r="DCU19" s="198"/>
      <c r="DCV19" s="198"/>
      <c r="DCW19" s="198"/>
      <c r="DCX19" s="198"/>
      <c r="DCY19" s="198"/>
      <c r="DCZ19" s="198"/>
      <c r="DDA19" s="198"/>
      <c r="DDB19" s="198"/>
      <c r="DDC19" s="198"/>
      <c r="DDD19" s="198"/>
      <c r="DDE19" s="198"/>
      <c r="DDF19" s="198"/>
      <c r="DDG19" s="198"/>
      <c r="DDH19" s="198"/>
      <c r="DDI19" s="198"/>
      <c r="DDJ19" s="198"/>
      <c r="DDK19" s="198"/>
      <c r="DDL19" s="198"/>
      <c r="DDM19" s="198"/>
      <c r="DDN19" s="198"/>
      <c r="DDO19" s="198"/>
      <c r="DDP19" s="198"/>
      <c r="DDQ19" s="198"/>
      <c r="DDR19" s="198"/>
      <c r="DDS19" s="198"/>
      <c r="DDT19" s="198"/>
      <c r="DDU19" s="198"/>
      <c r="DDV19" s="198"/>
      <c r="DDW19" s="198"/>
      <c r="DDX19" s="198"/>
      <c r="DDY19" s="198"/>
      <c r="DDZ19" s="198"/>
      <c r="DEA19" s="198"/>
      <c r="DEB19" s="198"/>
      <c r="DEC19" s="198"/>
      <c r="DED19" s="198"/>
      <c r="DEE19" s="198"/>
      <c r="DEF19" s="198"/>
      <c r="DEG19" s="198"/>
      <c r="DEH19" s="198"/>
      <c r="DEI19" s="198"/>
      <c r="DEJ19" s="198"/>
      <c r="DEK19" s="198"/>
      <c r="DEL19" s="198"/>
      <c r="DEM19" s="198"/>
      <c r="DEN19" s="198"/>
      <c r="DEO19" s="198"/>
      <c r="DEP19" s="198"/>
      <c r="DEQ19" s="198"/>
      <c r="DER19" s="198"/>
      <c r="DES19" s="198"/>
      <c r="DET19" s="198"/>
      <c r="DEU19" s="198"/>
      <c r="DEV19" s="198"/>
      <c r="DEW19" s="198"/>
      <c r="DEX19" s="198"/>
      <c r="DEY19" s="198"/>
      <c r="DEZ19" s="198"/>
      <c r="DFA19" s="198"/>
      <c r="DFB19" s="198"/>
      <c r="DFC19" s="198"/>
      <c r="DFD19" s="198"/>
      <c r="DFE19" s="198"/>
      <c r="DFF19" s="198"/>
      <c r="DFG19" s="198"/>
      <c r="DFH19" s="198"/>
      <c r="DFI19" s="198"/>
      <c r="DFJ19" s="198"/>
      <c r="DFK19" s="198"/>
      <c r="DFL19" s="198"/>
      <c r="DFM19" s="198"/>
      <c r="DFN19" s="198"/>
      <c r="DFO19" s="198"/>
      <c r="DFP19" s="198"/>
      <c r="DFQ19" s="198"/>
      <c r="DFR19" s="198"/>
      <c r="DFS19" s="198"/>
      <c r="DFT19" s="198"/>
      <c r="DFU19" s="198"/>
      <c r="DFV19" s="198"/>
      <c r="DFW19" s="198"/>
      <c r="DFX19" s="198"/>
      <c r="DFY19" s="198"/>
      <c r="DFZ19" s="198"/>
      <c r="DGA19" s="198"/>
      <c r="DGB19" s="198"/>
      <c r="DGC19" s="198"/>
      <c r="DGD19" s="198"/>
      <c r="DGE19" s="198"/>
      <c r="DGF19" s="198"/>
      <c r="DGG19" s="198"/>
      <c r="DGH19" s="198"/>
      <c r="DGI19" s="198"/>
      <c r="DGJ19" s="198"/>
      <c r="DGK19" s="198"/>
      <c r="DGL19" s="198"/>
      <c r="DGM19" s="198"/>
      <c r="DGN19" s="198"/>
      <c r="DGO19" s="198"/>
      <c r="DGP19" s="198"/>
      <c r="DGQ19" s="198"/>
      <c r="DGR19" s="198"/>
      <c r="DGS19" s="198"/>
      <c r="DGT19" s="198"/>
      <c r="DGU19" s="198"/>
      <c r="DGV19" s="198"/>
      <c r="DGW19" s="198"/>
      <c r="DGX19" s="198"/>
      <c r="DGY19" s="198"/>
      <c r="DGZ19" s="198"/>
      <c r="DHA19" s="198"/>
      <c r="DHB19" s="198"/>
      <c r="DHC19" s="198"/>
      <c r="DHD19" s="198"/>
      <c r="DHE19" s="198"/>
      <c r="DHF19" s="198"/>
      <c r="DHG19" s="198"/>
      <c r="DHH19" s="198"/>
      <c r="DHI19" s="198"/>
      <c r="DHJ19" s="198"/>
      <c r="DHK19" s="198"/>
      <c r="DHL19" s="198"/>
      <c r="DHM19" s="198"/>
      <c r="DHN19" s="198"/>
      <c r="DHO19" s="198"/>
      <c r="DHP19" s="198"/>
      <c r="DHQ19" s="198"/>
      <c r="DHR19" s="198"/>
      <c r="DHS19" s="198"/>
      <c r="DHT19" s="198"/>
      <c r="DHU19" s="198"/>
      <c r="DHV19" s="198"/>
      <c r="DHW19" s="198"/>
      <c r="DHX19" s="198"/>
      <c r="DHY19" s="198"/>
      <c r="DHZ19" s="198"/>
      <c r="DIA19" s="198"/>
      <c r="DIB19" s="198"/>
      <c r="DIC19" s="198"/>
      <c r="DID19" s="198"/>
      <c r="DIE19" s="198"/>
      <c r="DIF19" s="198"/>
      <c r="DIG19" s="198"/>
      <c r="DIH19" s="198"/>
      <c r="DII19" s="198"/>
      <c r="DIJ19" s="198"/>
      <c r="DIK19" s="198"/>
      <c r="DIL19" s="198"/>
      <c r="DIM19" s="198"/>
      <c r="DIN19" s="198"/>
      <c r="DIO19" s="198"/>
      <c r="DIP19" s="198"/>
      <c r="DIQ19" s="198"/>
      <c r="DIR19" s="198"/>
      <c r="DIS19" s="198"/>
      <c r="DIT19" s="198"/>
      <c r="DIU19" s="198"/>
      <c r="DIV19" s="198"/>
      <c r="DIW19" s="198"/>
      <c r="DIX19" s="198"/>
      <c r="DIY19" s="198"/>
      <c r="DIZ19" s="198"/>
      <c r="DJA19" s="198"/>
      <c r="DJB19" s="198"/>
      <c r="DJC19" s="198"/>
      <c r="DJD19" s="198"/>
      <c r="DJE19" s="198"/>
      <c r="DJF19" s="198"/>
      <c r="DJG19" s="198"/>
      <c r="DJH19" s="198"/>
      <c r="DJI19" s="198"/>
      <c r="DJJ19" s="198"/>
      <c r="DJK19" s="198"/>
      <c r="DJL19" s="198"/>
      <c r="DJM19" s="198"/>
      <c r="DJN19" s="198"/>
      <c r="DJO19" s="198"/>
      <c r="DJP19" s="198"/>
      <c r="DJQ19" s="198"/>
      <c r="DJR19" s="198"/>
      <c r="DJS19" s="198"/>
      <c r="DJT19" s="198"/>
      <c r="DJU19" s="198"/>
      <c r="DJV19" s="198"/>
      <c r="DJW19" s="198"/>
      <c r="DJX19" s="198"/>
      <c r="DJY19" s="198"/>
      <c r="DJZ19" s="198"/>
      <c r="DKA19" s="198"/>
      <c r="DKB19" s="198"/>
      <c r="DKC19" s="198"/>
      <c r="DKD19" s="198"/>
      <c r="DKE19" s="198"/>
      <c r="DKF19" s="198"/>
      <c r="DKG19" s="198"/>
      <c r="DKH19" s="198"/>
      <c r="DKI19" s="198"/>
      <c r="DKJ19" s="198"/>
      <c r="DKK19" s="198"/>
      <c r="DKL19" s="198"/>
      <c r="DKM19" s="198"/>
      <c r="DKN19" s="198"/>
      <c r="DKO19" s="198"/>
      <c r="DKP19" s="198"/>
      <c r="DKQ19" s="198"/>
      <c r="DKR19" s="198"/>
      <c r="DKS19" s="198"/>
      <c r="DKT19" s="198"/>
      <c r="DKU19" s="198"/>
      <c r="DKV19" s="198"/>
      <c r="DKW19" s="198"/>
      <c r="DKX19" s="198"/>
      <c r="DKY19" s="198"/>
      <c r="DKZ19" s="198"/>
      <c r="DLA19" s="198"/>
      <c r="DLB19" s="198"/>
      <c r="DLC19" s="198"/>
      <c r="DLD19" s="198"/>
      <c r="DLE19" s="198"/>
      <c r="DLF19" s="198"/>
      <c r="DLG19" s="198"/>
      <c r="DLH19" s="198"/>
      <c r="DLI19" s="198"/>
      <c r="DLJ19" s="198"/>
      <c r="DLK19" s="198"/>
      <c r="DLL19" s="198"/>
      <c r="DLM19" s="198"/>
      <c r="DLN19" s="198"/>
      <c r="DLO19" s="198"/>
      <c r="DLP19" s="198"/>
      <c r="DLQ19" s="198"/>
      <c r="DLR19" s="198"/>
      <c r="DLS19" s="198"/>
      <c r="DLT19" s="198"/>
      <c r="DLU19" s="198"/>
      <c r="DLV19" s="198"/>
      <c r="DLW19" s="198"/>
      <c r="DLX19" s="198"/>
      <c r="DLY19" s="198"/>
      <c r="DLZ19" s="198"/>
      <c r="DMA19" s="198"/>
      <c r="DMB19" s="198"/>
      <c r="DMC19" s="198"/>
      <c r="DMD19" s="198"/>
      <c r="DME19" s="198"/>
      <c r="DMF19" s="198"/>
      <c r="DMG19" s="198"/>
      <c r="DMH19" s="198"/>
      <c r="DMI19" s="198"/>
      <c r="DMJ19" s="198"/>
      <c r="DMK19" s="198"/>
      <c r="DML19" s="198"/>
      <c r="DMM19" s="198"/>
      <c r="DMN19" s="198"/>
      <c r="DMO19" s="198"/>
      <c r="DMP19" s="198"/>
      <c r="DMQ19" s="198"/>
      <c r="DMR19" s="198"/>
      <c r="DMS19" s="198"/>
      <c r="DMT19" s="198"/>
      <c r="DMU19" s="198"/>
      <c r="DMV19" s="198"/>
      <c r="DMW19" s="198"/>
      <c r="DMX19" s="198"/>
      <c r="DMY19" s="198"/>
      <c r="DMZ19" s="198"/>
      <c r="DNA19" s="198"/>
      <c r="DNB19" s="198"/>
      <c r="DNC19" s="198"/>
      <c r="DND19" s="198"/>
      <c r="DNE19" s="198"/>
      <c r="DNF19" s="198"/>
      <c r="DNG19" s="198"/>
      <c r="DNH19" s="198"/>
      <c r="DNI19" s="198"/>
      <c r="DNJ19" s="198"/>
      <c r="DNK19" s="198"/>
      <c r="DNL19" s="198"/>
      <c r="DNM19" s="198"/>
      <c r="DNN19" s="198"/>
      <c r="DNO19" s="198"/>
      <c r="DNP19" s="198"/>
      <c r="DNQ19" s="198"/>
      <c r="DNR19" s="198"/>
      <c r="DNS19" s="198"/>
      <c r="DNT19" s="198"/>
      <c r="DNU19" s="198"/>
      <c r="DNV19" s="198"/>
      <c r="DNW19" s="198"/>
      <c r="DNX19" s="198"/>
      <c r="DNY19" s="198"/>
      <c r="DNZ19" s="198"/>
      <c r="DOA19" s="198"/>
      <c r="DOB19" s="198"/>
      <c r="DOC19" s="198"/>
      <c r="DOD19" s="198"/>
      <c r="DOE19" s="198"/>
      <c r="DOF19" s="198"/>
      <c r="DOG19" s="198"/>
      <c r="DOH19" s="198"/>
      <c r="DOI19" s="198"/>
      <c r="DOJ19" s="198"/>
      <c r="DOK19" s="198"/>
      <c r="DOL19" s="198"/>
      <c r="DOM19" s="198"/>
      <c r="DON19" s="198"/>
      <c r="DOO19" s="198"/>
      <c r="DOP19" s="198"/>
      <c r="DOQ19" s="198"/>
      <c r="DOR19" s="198"/>
      <c r="DOS19" s="198"/>
      <c r="DOT19" s="198"/>
      <c r="DOU19" s="198"/>
      <c r="DOV19" s="198"/>
      <c r="DOW19" s="198"/>
      <c r="DOX19" s="198"/>
      <c r="DOY19" s="198"/>
      <c r="DOZ19" s="198"/>
      <c r="DPA19" s="198"/>
      <c r="DPB19" s="198"/>
      <c r="DPC19" s="198"/>
      <c r="DPD19" s="198"/>
      <c r="DPE19" s="198"/>
      <c r="DPF19" s="198"/>
      <c r="DPG19" s="198"/>
      <c r="DPH19" s="198"/>
      <c r="DPI19" s="198"/>
      <c r="DPJ19" s="198"/>
      <c r="DPK19" s="198"/>
      <c r="DPL19" s="198"/>
      <c r="DPM19" s="198"/>
      <c r="DPN19" s="198"/>
      <c r="DPO19" s="198"/>
      <c r="DPP19" s="198"/>
      <c r="DPQ19" s="198"/>
      <c r="DPR19" s="198"/>
      <c r="DPS19" s="198"/>
      <c r="DPT19" s="198"/>
      <c r="DPU19" s="198"/>
      <c r="DPV19" s="198"/>
      <c r="DPW19" s="198"/>
      <c r="DPX19" s="198"/>
      <c r="DPY19" s="198"/>
      <c r="DPZ19" s="198"/>
      <c r="DQA19" s="198"/>
      <c r="DQB19" s="198"/>
      <c r="DQC19" s="198"/>
      <c r="DQD19" s="198"/>
      <c r="DQE19" s="198"/>
      <c r="DQF19" s="198"/>
      <c r="DQG19" s="198"/>
      <c r="DQH19" s="198"/>
      <c r="DQI19" s="198"/>
      <c r="DQJ19" s="198"/>
      <c r="DQK19" s="198"/>
      <c r="DQL19" s="198"/>
      <c r="DQM19" s="198"/>
      <c r="DQN19" s="198"/>
      <c r="DQO19" s="198"/>
      <c r="DQP19" s="198"/>
      <c r="DQQ19" s="198"/>
      <c r="DQR19" s="198"/>
      <c r="DQS19" s="198"/>
      <c r="DQT19" s="198"/>
      <c r="DQU19" s="198"/>
      <c r="DQV19" s="198"/>
      <c r="DQW19" s="198"/>
      <c r="DQX19" s="198"/>
      <c r="DQY19" s="198"/>
      <c r="DQZ19" s="198"/>
      <c r="DRA19" s="198"/>
      <c r="DRB19" s="198"/>
      <c r="DRC19" s="198"/>
      <c r="DRD19" s="198"/>
      <c r="DRE19" s="198"/>
      <c r="DRF19" s="198"/>
      <c r="DRG19" s="198"/>
      <c r="DRH19" s="198"/>
      <c r="DRI19" s="198"/>
      <c r="DRJ19" s="198"/>
      <c r="DRK19" s="198"/>
      <c r="DRL19" s="198"/>
      <c r="DRM19" s="198"/>
      <c r="DRN19" s="198"/>
      <c r="DRO19" s="198"/>
      <c r="DRP19" s="198"/>
      <c r="DRQ19" s="198"/>
      <c r="DRR19" s="198"/>
      <c r="DRS19" s="198"/>
      <c r="DRT19" s="198"/>
      <c r="DRU19" s="198"/>
      <c r="DRV19" s="198"/>
      <c r="DRW19" s="198"/>
      <c r="DRX19" s="198"/>
      <c r="DRY19" s="198"/>
      <c r="DRZ19" s="198"/>
      <c r="DSA19" s="198"/>
      <c r="DSB19" s="198"/>
      <c r="DSC19" s="198"/>
      <c r="DSD19" s="198"/>
      <c r="DSE19" s="198"/>
      <c r="DSF19" s="198"/>
      <c r="DSG19" s="198"/>
      <c r="DSH19" s="198"/>
      <c r="DSI19" s="198"/>
      <c r="DSJ19" s="198"/>
      <c r="DSK19" s="198"/>
      <c r="DSL19" s="198"/>
      <c r="DSM19" s="198"/>
      <c r="DSN19" s="198"/>
      <c r="DSO19" s="198"/>
      <c r="DSP19" s="198"/>
      <c r="DSQ19" s="198"/>
      <c r="DSR19" s="198"/>
      <c r="DSS19" s="198"/>
      <c r="DST19" s="198"/>
      <c r="DSU19" s="198"/>
      <c r="DSV19" s="198"/>
      <c r="DSW19" s="198"/>
      <c r="DSX19" s="198"/>
      <c r="DSY19" s="198"/>
      <c r="DSZ19" s="198"/>
      <c r="DTA19" s="198"/>
      <c r="DTB19" s="198"/>
      <c r="DTC19" s="198"/>
      <c r="DTD19" s="198"/>
      <c r="DTE19" s="198"/>
      <c r="DTF19" s="198"/>
      <c r="DTG19" s="198"/>
      <c r="DTH19" s="198"/>
      <c r="DTI19" s="198"/>
      <c r="DTJ19" s="198"/>
      <c r="DTK19" s="198"/>
      <c r="DTL19" s="198"/>
      <c r="DTM19" s="198"/>
      <c r="DTN19" s="198"/>
      <c r="DTO19" s="198"/>
      <c r="DTP19" s="198"/>
      <c r="DTQ19" s="198"/>
      <c r="DTR19" s="198"/>
      <c r="DTS19" s="198"/>
      <c r="DTT19" s="198"/>
      <c r="DTU19" s="198"/>
      <c r="DTV19" s="198"/>
      <c r="DTW19" s="198"/>
      <c r="DTX19" s="198"/>
      <c r="DTY19" s="198"/>
      <c r="DTZ19" s="198"/>
      <c r="DUA19" s="198"/>
      <c r="DUB19" s="198"/>
      <c r="DUC19" s="198"/>
      <c r="DUD19" s="198"/>
      <c r="DUE19" s="198"/>
      <c r="DUF19" s="198"/>
      <c r="DUG19" s="198"/>
      <c r="DUH19" s="198"/>
      <c r="DUI19" s="198"/>
      <c r="DUJ19" s="198"/>
      <c r="DUK19" s="198"/>
      <c r="DUL19" s="198"/>
      <c r="DUM19" s="198"/>
      <c r="DUN19" s="198"/>
      <c r="DUO19" s="198"/>
      <c r="DUP19" s="198"/>
      <c r="DUQ19" s="198"/>
      <c r="DUR19" s="198"/>
      <c r="DUS19" s="198"/>
      <c r="DUT19" s="198"/>
      <c r="DUU19" s="198"/>
      <c r="DUV19" s="198"/>
      <c r="DUW19" s="198"/>
      <c r="DUX19" s="198"/>
      <c r="DUY19" s="198"/>
      <c r="DUZ19" s="198"/>
      <c r="DVA19" s="198"/>
      <c r="DVB19" s="198"/>
      <c r="DVC19" s="198"/>
      <c r="DVD19" s="198"/>
      <c r="DVE19" s="198"/>
      <c r="DVF19" s="198"/>
      <c r="DVG19" s="198"/>
      <c r="DVH19" s="198"/>
      <c r="DVI19" s="198"/>
      <c r="DVJ19" s="198"/>
      <c r="DVK19" s="198"/>
      <c r="DVL19" s="198"/>
      <c r="DVM19" s="198"/>
      <c r="DVN19" s="198"/>
      <c r="DVO19" s="198"/>
      <c r="DVP19" s="198"/>
      <c r="DVQ19" s="198"/>
      <c r="DVR19" s="198"/>
      <c r="DVS19" s="198"/>
      <c r="DVT19" s="198"/>
      <c r="DVU19" s="198"/>
      <c r="DVV19" s="198"/>
      <c r="DVW19" s="198"/>
      <c r="DVX19" s="198"/>
      <c r="DVY19" s="198"/>
      <c r="DVZ19" s="198"/>
      <c r="DWA19" s="198"/>
      <c r="DWB19" s="198"/>
      <c r="DWC19" s="198"/>
      <c r="DWD19" s="198"/>
      <c r="DWE19" s="198"/>
      <c r="DWF19" s="198"/>
      <c r="DWG19" s="198"/>
      <c r="DWH19" s="198"/>
      <c r="DWI19" s="198"/>
      <c r="DWJ19" s="198"/>
      <c r="DWK19" s="198"/>
      <c r="DWL19" s="198"/>
      <c r="DWM19" s="198"/>
      <c r="DWN19" s="198"/>
      <c r="DWO19" s="198"/>
      <c r="DWP19" s="198"/>
      <c r="DWQ19" s="198"/>
      <c r="DWR19" s="198"/>
      <c r="DWS19" s="198"/>
      <c r="DWT19" s="198"/>
      <c r="DWU19" s="198"/>
      <c r="DWV19" s="198"/>
      <c r="DWW19" s="198"/>
      <c r="DWX19" s="198"/>
      <c r="DWY19" s="198"/>
      <c r="DWZ19" s="198"/>
      <c r="DXA19" s="198"/>
      <c r="DXB19" s="198"/>
      <c r="DXC19" s="198"/>
      <c r="DXD19" s="198"/>
      <c r="DXE19" s="198"/>
      <c r="DXF19" s="198"/>
      <c r="DXG19" s="198"/>
      <c r="DXH19" s="198"/>
      <c r="DXI19" s="198"/>
      <c r="DXJ19" s="198"/>
      <c r="DXK19" s="198"/>
      <c r="DXL19" s="198"/>
      <c r="DXM19" s="198"/>
      <c r="DXN19" s="198"/>
      <c r="DXO19" s="198"/>
      <c r="DXP19" s="198"/>
      <c r="DXQ19" s="198"/>
      <c r="DXR19" s="198"/>
      <c r="DXS19" s="198"/>
      <c r="DXT19" s="198"/>
      <c r="DXU19" s="198"/>
      <c r="DXV19" s="198"/>
      <c r="DXW19" s="198"/>
      <c r="DXX19" s="198"/>
      <c r="DXY19" s="198"/>
      <c r="DXZ19" s="198"/>
      <c r="DYA19" s="198"/>
      <c r="DYB19" s="198"/>
      <c r="DYC19" s="198"/>
      <c r="DYD19" s="198"/>
      <c r="DYE19" s="198"/>
      <c r="DYF19" s="198"/>
      <c r="DYG19" s="198"/>
      <c r="DYH19" s="198"/>
      <c r="DYI19" s="198"/>
      <c r="DYJ19" s="198"/>
      <c r="DYK19" s="198"/>
      <c r="DYL19" s="198"/>
      <c r="DYM19" s="198"/>
      <c r="DYN19" s="198"/>
      <c r="DYO19" s="198"/>
      <c r="DYP19" s="198"/>
      <c r="DYQ19" s="198"/>
      <c r="DYR19" s="198"/>
      <c r="DYS19" s="198"/>
      <c r="DYT19" s="198"/>
      <c r="DYU19" s="198"/>
      <c r="DYV19" s="198"/>
      <c r="DYW19" s="198"/>
      <c r="DYX19" s="198"/>
      <c r="DYY19" s="198"/>
      <c r="DYZ19" s="198"/>
      <c r="DZA19" s="198"/>
      <c r="DZB19" s="198"/>
      <c r="DZC19" s="198"/>
      <c r="DZD19" s="198"/>
      <c r="DZE19" s="198"/>
      <c r="DZF19" s="198"/>
      <c r="DZG19" s="198"/>
      <c r="DZH19" s="198"/>
      <c r="DZI19" s="198"/>
      <c r="DZJ19" s="198"/>
      <c r="DZK19" s="198"/>
      <c r="DZL19" s="198"/>
      <c r="DZM19" s="198"/>
      <c r="DZN19" s="198"/>
      <c r="DZO19" s="198"/>
      <c r="DZP19" s="198"/>
      <c r="DZQ19" s="198"/>
      <c r="DZR19" s="198"/>
      <c r="DZS19" s="198"/>
      <c r="DZT19" s="198"/>
      <c r="DZU19" s="198"/>
      <c r="DZV19" s="198"/>
      <c r="DZW19" s="198"/>
      <c r="DZX19" s="198"/>
      <c r="DZY19" s="198"/>
      <c r="DZZ19" s="198"/>
      <c r="EAA19" s="198"/>
      <c r="EAB19" s="198"/>
      <c r="EAC19" s="198"/>
      <c r="EAD19" s="198"/>
      <c r="EAE19" s="198"/>
      <c r="EAF19" s="198"/>
      <c r="EAG19" s="198"/>
      <c r="EAH19" s="198"/>
      <c r="EAI19" s="198"/>
      <c r="EAJ19" s="198"/>
      <c r="EAK19" s="198"/>
      <c r="EAL19" s="198"/>
      <c r="EAM19" s="198"/>
      <c r="EAN19" s="198"/>
      <c r="EAO19" s="198"/>
      <c r="EAP19" s="198"/>
      <c r="EAQ19" s="198"/>
      <c r="EAR19" s="198"/>
      <c r="EAS19" s="198"/>
      <c r="EAT19" s="198"/>
      <c r="EAU19" s="198"/>
      <c r="EAV19" s="198"/>
      <c r="EAW19" s="198"/>
      <c r="EAX19" s="198"/>
      <c r="EAY19" s="198"/>
      <c r="EAZ19" s="198"/>
      <c r="EBA19" s="198"/>
      <c r="EBB19" s="198"/>
      <c r="EBC19" s="198"/>
      <c r="EBD19" s="198"/>
      <c r="EBE19" s="198"/>
      <c r="EBF19" s="198"/>
      <c r="EBG19" s="198"/>
      <c r="EBH19" s="198"/>
      <c r="EBI19" s="198"/>
      <c r="EBJ19" s="198"/>
      <c r="EBK19" s="198"/>
      <c r="EBL19" s="198"/>
      <c r="EBM19" s="198"/>
      <c r="EBN19" s="198"/>
      <c r="EBO19" s="198"/>
      <c r="EBP19" s="198"/>
      <c r="EBQ19" s="198"/>
      <c r="EBR19" s="198"/>
      <c r="EBS19" s="198"/>
      <c r="EBT19" s="198"/>
      <c r="EBU19" s="198"/>
      <c r="EBV19" s="198"/>
      <c r="EBW19" s="198"/>
      <c r="EBX19" s="198"/>
      <c r="EBY19" s="198"/>
      <c r="EBZ19" s="198"/>
      <c r="ECA19" s="198"/>
      <c r="ECB19" s="198"/>
      <c r="ECC19" s="198"/>
      <c r="ECD19" s="198"/>
      <c r="ECE19" s="198"/>
      <c r="ECF19" s="198"/>
      <c r="ECG19" s="198"/>
      <c r="ECH19" s="198"/>
      <c r="ECI19" s="198"/>
      <c r="ECJ19" s="198"/>
      <c r="ECK19" s="198"/>
      <c r="ECL19" s="198"/>
      <c r="ECM19" s="198"/>
      <c r="ECN19" s="198"/>
      <c r="ECO19" s="198"/>
      <c r="ECP19" s="198"/>
      <c r="ECQ19" s="198"/>
      <c r="ECR19" s="198"/>
      <c r="ECS19" s="198"/>
      <c r="ECT19" s="198"/>
      <c r="ECU19" s="198"/>
      <c r="ECV19" s="198"/>
      <c r="ECW19" s="198"/>
      <c r="ECX19" s="198"/>
      <c r="ECY19" s="198"/>
      <c r="ECZ19" s="198"/>
      <c r="EDA19" s="198"/>
      <c r="EDB19" s="198"/>
      <c r="EDC19" s="198"/>
      <c r="EDD19" s="198"/>
      <c r="EDE19" s="198"/>
      <c r="EDF19" s="198"/>
      <c r="EDG19" s="198"/>
      <c r="EDH19" s="198"/>
      <c r="EDI19" s="198"/>
      <c r="EDJ19" s="198"/>
      <c r="EDK19" s="198"/>
      <c r="EDL19" s="198"/>
      <c r="EDM19" s="198"/>
      <c r="EDN19" s="198"/>
      <c r="EDO19" s="198"/>
      <c r="EDP19" s="198"/>
      <c r="EDQ19" s="198"/>
      <c r="EDR19" s="198"/>
      <c r="EDS19" s="198"/>
      <c r="EDT19" s="198"/>
      <c r="EDU19" s="198"/>
      <c r="EDV19" s="198"/>
      <c r="EDW19" s="198"/>
      <c r="EDX19" s="198"/>
      <c r="EDY19" s="198"/>
      <c r="EDZ19" s="198"/>
      <c r="EEA19" s="198"/>
      <c r="EEB19" s="198"/>
      <c r="EEC19" s="198"/>
      <c r="EED19" s="198"/>
      <c r="EEE19" s="198"/>
      <c r="EEF19" s="198"/>
      <c r="EEG19" s="198"/>
      <c r="EEH19" s="198"/>
      <c r="EEI19" s="198"/>
      <c r="EEJ19" s="198"/>
      <c r="EEK19" s="198"/>
      <c r="EEL19" s="198"/>
      <c r="EEM19" s="198"/>
      <c r="EEN19" s="198"/>
      <c r="EEO19" s="198"/>
      <c r="EEP19" s="198"/>
      <c r="EEQ19" s="198"/>
      <c r="EER19" s="198"/>
      <c r="EES19" s="198"/>
      <c r="EET19" s="198"/>
      <c r="EEU19" s="198"/>
      <c r="EEV19" s="198"/>
      <c r="EEW19" s="198"/>
      <c r="EEX19" s="198"/>
      <c r="EEY19" s="198"/>
      <c r="EEZ19" s="198"/>
      <c r="EFA19" s="198"/>
      <c r="EFB19" s="198"/>
      <c r="EFC19" s="198"/>
      <c r="EFD19" s="198"/>
      <c r="EFE19" s="198"/>
      <c r="EFF19" s="198"/>
      <c r="EFG19" s="198"/>
      <c r="EFH19" s="198"/>
      <c r="EFI19" s="198"/>
      <c r="EFJ19" s="198"/>
      <c r="EFK19" s="198"/>
      <c r="EFL19" s="198"/>
      <c r="EFM19" s="198"/>
      <c r="EFN19" s="198"/>
      <c r="EFO19" s="198"/>
      <c r="EFP19" s="198"/>
      <c r="EFQ19" s="198"/>
      <c r="EFR19" s="198"/>
      <c r="EFS19" s="198"/>
      <c r="EFT19" s="198"/>
      <c r="EFU19" s="198"/>
      <c r="EFV19" s="198"/>
      <c r="EFW19" s="198"/>
      <c r="EFX19" s="198"/>
      <c r="EFY19" s="198"/>
      <c r="EFZ19" s="198"/>
      <c r="EGA19" s="198"/>
      <c r="EGB19" s="198"/>
      <c r="EGC19" s="198"/>
      <c r="EGD19" s="198"/>
      <c r="EGE19" s="198"/>
      <c r="EGF19" s="198"/>
      <c r="EGG19" s="198"/>
      <c r="EGH19" s="198"/>
      <c r="EGI19" s="198"/>
      <c r="EGJ19" s="198"/>
      <c r="EGK19" s="198"/>
      <c r="EGL19" s="198"/>
      <c r="EGM19" s="198"/>
      <c r="EGN19" s="198"/>
      <c r="EGO19" s="198"/>
      <c r="EGP19" s="198"/>
      <c r="EGQ19" s="198"/>
      <c r="EGR19" s="198"/>
      <c r="EGS19" s="198"/>
      <c r="EGT19" s="198"/>
      <c r="EGU19" s="198"/>
      <c r="EGV19" s="198"/>
      <c r="EGW19" s="198"/>
      <c r="EGX19" s="198"/>
      <c r="EGY19" s="198"/>
      <c r="EGZ19" s="198"/>
      <c r="EHA19" s="198"/>
      <c r="EHB19" s="198"/>
      <c r="EHC19" s="198"/>
      <c r="EHD19" s="198"/>
      <c r="EHE19" s="198"/>
      <c r="EHF19" s="198"/>
      <c r="EHG19" s="198"/>
      <c r="EHH19" s="198"/>
      <c r="EHI19" s="198"/>
      <c r="EHJ19" s="198"/>
      <c r="EHK19" s="198"/>
      <c r="EHL19" s="198"/>
      <c r="EHM19" s="198"/>
      <c r="EHN19" s="198"/>
      <c r="EHO19" s="198"/>
      <c r="EHP19" s="198"/>
      <c r="EHQ19" s="198"/>
      <c r="EHR19" s="198"/>
      <c r="EHS19" s="198"/>
      <c r="EHT19" s="198"/>
      <c r="EHU19" s="198"/>
      <c r="EHV19" s="198"/>
      <c r="EHW19" s="198"/>
      <c r="EHX19" s="198"/>
      <c r="EHY19" s="198"/>
      <c r="EHZ19" s="198"/>
      <c r="EIA19" s="198"/>
      <c r="EIB19" s="198"/>
      <c r="EIC19" s="198"/>
      <c r="EID19" s="198"/>
      <c r="EIE19" s="198"/>
      <c r="EIF19" s="198"/>
      <c r="EIG19" s="198"/>
      <c r="EIH19" s="198"/>
      <c r="EII19" s="198"/>
      <c r="EIJ19" s="198"/>
      <c r="EIK19" s="198"/>
      <c r="EIL19" s="198"/>
      <c r="EIM19" s="198"/>
      <c r="EIN19" s="198"/>
      <c r="EIO19" s="198"/>
      <c r="EIP19" s="198"/>
      <c r="EIQ19" s="198"/>
      <c r="EIR19" s="198"/>
      <c r="EIS19" s="198"/>
      <c r="EIT19" s="198"/>
      <c r="EIU19" s="198"/>
      <c r="EIV19" s="198"/>
      <c r="EIW19" s="198"/>
      <c r="EIX19" s="198"/>
      <c r="EIY19" s="198"/>
      <c r="EIZ19" s="198"/>
      <c r="EJA19" s="198"/>
      <c r="EJB19" s="198"/>
      <c r="EJC19" s="198"/>
      <c r="EJD19" s="198"/>
      <c r="EJE19" s="198"/>
      <c r="EJF19" s="198"/>
      <c r="EJG19" s="198"/>
      <c r="EJH19" s="198"/>
      <c r="EJI19" s="198"/>
      <c r="EJJ19" s="198"/>
      <c r="EJK19" s="198"/>
      <c r="EJL19" s="198"/>
      <c r="EJM19" s="198"/>
      <c r="EJN19" s="198"/>
      <c r="EJO19" s="198"/>
      <c r="EJP19" s="198"/>
      <c r="EJQ19" s="198"/>
      <c r="EJR19" s="198"/>
      <c r="EJS19" s="198"/>
      <c r="EJT19" s="198"/>
      <c r="EJU19" s="198"/>
      <c r="EJV19" s="198"/>
      <c r="EJW19" s="198"/>
      <c r="EJX19" s="198"/>
      <c r="EJY19" s="198"/>
      <c r="EJZ19" s="198"/>
      <c r="EKA19" s="198"/>
      <c r="EKB19" s="198"/>
      <c r="EKC19" s="198"/>
      <c r="EKD19" s="198"/>
      <c r="EKE19" s="198"/>
      <c r="EKF19" s="198"/>
      <c r="EKG19" s="198"/>
      <c r="EKH19" s="198"/>
      <c r="EKI19" s="198"/>
      <c r="EKJ19" s="198"/>
      <c r="EKK19" s="198"/>
      <c r="EKL19" s="198"/>
      <c r="EKM19" s="198"/>
      <c r="EKN19" s="198"/>
      <c r="EKO19" s="198"/>
      <c r="EKP19" s="198"/>
      <c r="EKQ19" s="198"/>
      <c r="EKR19" s="198"/>
      <c r="EKS19" s="198"/>
      <c r="EKT19" s="198"/>
      <c r="EKU19" s="198"/>
      <c r="EKV19" s="198"/>
      <c r="EKW19" s="198"/>
      <c r="EKX19" s="198"/>
      <c r="EKY19" s="198"/>
      <c r="EKZ19" s="198"/>
      <c r="ELA19" s="198"/>
      <c r="ELB19" s="198"/>
      <c r="ELC19" s="198"/>
      <c r="ELD19" s="198"/>
      <c r="ELE19" s="198"/>
      <c r="ELF19" s="198"/>
      <c r="ELG19" s="198"/>
      <c r="ELH19" s="198"/>
      <c r="ELI19" s="198"/>
      <c r="ELJ19" s="198"/>
      <c r="ELK19" s="198"/>
      <c r="ELL19" s="198"/>
      <c r="ELM19" s="198"/>
      <c r="ELN19" s="198"/>
      <c r="ELO19" s="198"/>
      <c r="ELP19" s="198"/>
      <c r="ELQ19" s="198"/>
      <c r="ELR19" s="198"/>
      <c r="ELS19" s="198"/>
      <c r="ELT19" s="198"/>
      <c r="ELU19" s="198"/>
      <c r="ELV19" s="198"/>
      <c r="ELW19" s="198"/>
      <c r="ELX19" s="198"/>
      <c r="ELY19" s="198"/>
      <c r="ELZ19" s="198"/>
      <c r="EMA19" s="198"/>
      <c r="EMB19" s="198"/>
      <c r="EMC19" s="198"/>
      <c r="EMD19" s="198"/>
      <c r="EME19" s="198"/>
      <c r="EMF19" s="198"/>
      <c r="EMG19" s="198"/>
      <c r="EMH19" s="198"/>
      <c r="EMI19" s="198"/>
      <c r="EMJ19" s="198"/>
      <c r="EMK19" s="198"/>
      <c r="EML19" s="198"/>
      <c r="EMM19" s="198"/>
      <c r="EMN19" s="198"/>
      <c r="EMO19" s="198"/>
      <c r="EMP19" s="198"/>
      <c r="EMQ19" s="198"/>
      <c r="EMR19" s="198"/>
      <c r="EMS19" s="198"/>
      <c r="EMT19" s="198"/>
      <c r="EMU19" s="198"/>
      <c r="EMV19" s="198"/>
      <c r="EMW19" s="198"/>
      <c r="EMX19" s="198"/>
      <c r="EMY19" s="198"/>
      <c r="EMZ19" s="198"/>
      <c r="ENA19" s="198"/>
      <c r="ENB19" s="198"/>
      <c r="ENC19" s="198"/>
      <c r="END19" s="198"/>
      <c r="ENE19" s="198"/>
      <c r="ENF19" s="198"/>
      <c r="ENG19" s="198"/>
      <c r="ENH19" s="198"/>
      <c r="ENI19" s="198"/>
      <c r="ENJ19" s="198"/>
      <c r="ENK19" s="198"/>
      <c r="ENL19" s="198"/>
      <c r="ENM19" s="198"/>
      <c r="ENN19" s="198"/>
      <c r="ENO19" s="198"/>
      <c r="ENP19" s="198"/>
      <c r="ENQ19" s="198"/>
      <c r="ENR19" s="198"/>
      <c r="ENS19" s="198"/>
      <c r="ENT19" s="198"/>
      <c r="ENU19" s="198"/>
      <c r="ENV19" s="198"/>
      <c r="ENW19" s="198"/>
      <c r="ENX19" s="198"/>
      <c r="ENY19" s="198"/>
      <c r="ENZ19" s="198"/>
      <c r="EOA19" s="198"/>
      <c r="EOB19" s="198"/>
      <c r="EOC19" s="198"/>
      <c r="EOD19" s="198"/>
      <c r="EOE19" s="198"/>
      <c r="EOF19" s="198"/>
      <c r="EOG19" s="198"/>
      <c r="EOH19" s="198"/>
      <c r="EOI19" s="198"/>
      <c r="EOJ19" s="198"/>
      <c r="EOK19" s="198"/>
      <c r="EOL19" s="198"/>
      <c r="EOM19" s="198"/>
      <c r="EON19" s="198"/>
      <c r="EOO19" s="198"/>
      <c r="EOP19" s="198"/>
      <c r="EOQ19" s="198"/>
      <c r="EOR19" s="198"/>
      <c r="EOS19" s="198"/>
      <c r="EOT19" s="198"/>
      <c r="EOU19" s="198"/>
      <c r="EOV19" s="198"/>
      <c r="EOW19" s="198"/>
      <c r="EOX19" s="198"/>
      <c r="EOY19" s="198"/>
      <c r="EOZ19" s="198"/>
      <c r="EPA19" s="198"/>
      <c r="EPB19" s="198"/>
      <c r="EPC19" s="198"/>
      <c r="EPD19" s="198"/>
      <c r="EPE19" s="198"/>
      <c r="EPF19" s="198"/>
      <c r="EPG19" s="198"/>
      <c r="EPH19" s="198"/>
      <c r="EPI19" s="198"/>
      <c r="EPJ19" s="198"/>
      <c r="EPK19" s="198"/>
      <c r="EPL19" s="198"/>
      <c r="EPM19" s="198"/>
      <c r="EPN19" s="198"/>
      <c r="EPO19" s="198"/>
      <c r="EPP19" s="198"/>
      <c r="EPQ19" s="198"/>
      <c r="EPR19" s="198"/>
      <c r="EPS19" s="198"/>
      <c r="EPT19" s="198"/>
      <c r="EPU19" s="198"/>
      <c r="EPV19" s="198"/>
      <c r="EPW19" s="198"/>
      <c r="EPX19" s="198"/>
      <c r="EPY19" s="198"/>
      <c r="EPZ19" s="198"/>
      <c r="EQA19" s="198"/>
      <c r="EQB19" s="198"/>
      <c r="EQC19" s="198"/>
      <c r="EQD19" s="198"/>
      <c r="EQE19" s="198"/>
      <c r="EQF19" s="198"/>
      <c r="EQG19" s="198"/>
      <c r="EQH19" s="198"/>
      <c r="EQI19" s="198"/>
      <c r="EQJ19" s="198"/>
      <c r="EQK19" s="198"/>
      <c r="EQL19" s="198"/>
      <c r="EQM19" s="198"/>
      <c r="EQN19" s="198"/>
      <c r="EQO19" s="198"/>
      <c r="EQP19" s="198"/>
      <c r="EQQ19" s="198"/>
      <c r="EQR19" s="198"/>
      <c r="EQS19" s="198"/>
      <c r="EQT19" s="198"/>
      <c r="EQU19" s="198"/>
      <c r="EQV19" s="198"/>
      <c r="EQW19" s="198"/>
      <c r="EQX19" s="198"/>
      <c r="EQY19" s="198"/>
      <c r="EQZ19" s="198"/>
      <c r="ERA19" s="198"/>
      <c r="ERB19" s="198"/>
      <c r="ERC19" s="198"/>
      <c r="ERD19" s="198"/>
      <c r="ERE19" s="198"/>
      <c r="ERF19" s="198"/>
      <c r="ERG19" s="198"/>
      <c r="ERH19" s="198"/>
      <c r="ERI19" s="198"/>
      <c r="ERJ19" s="198"/>
      <c r="ERK19" s="198"/>
      <c r="ERL19" s="198"/>
      <c r="ERM19" s="198"/>
      <c r="ERN19" s="198"/>
      <c r="ERO19" s="198"/>
      <c r="ERP19" s="198"/>
      <c r="ERQ19" s="198"/>
      <c r="ERR19" s="198"/>
      <c r="ERS19" s="198"/>
      <c r="ERT19" s="198"/>
      <c r="ERU19" s="198"/>
      <c r="ERV19" s="198"/>
      <c r="ERW19" s="198"/>
      <c r="ERX19" s="198"/>
      <c r="ERY19" s="198"/>
      <c r="ERZ19" s="198"/>
      <c r="ESA19" s="198"/>
      <c r="ESB19" s="198"/>
      <c r="ESC19" s="198"/>
      <c r="ESD19" s="198"/>
      <c r="ESE19" s="198"/>
      <c r="ESF19" s="198"/>
      <c r="ESG19" s="198"/>
      <c r="ESH19" s="198"/>
      <c r="ESI19" s="198"/>
      <c r="ESJ19" s="198"/>
      <c r="ESK19" s="198"/>
      <c r="ESL19" s="198"/>
      <c r="ESM19" s="198"/>
      <c r="ESN19" s="198"/>
      <c r="ESO19" s="198"/>
      <c r="ESP19" s="198"/>
      <c r="ESQ19" s="198"/>
      <c r="ESR19" s="198"/>
      <c r="ESS19" s="198"/>
      <c r="EST19" s="198"/>
      <c r="ESU19" s="198"/>
      <c r="ESV19" s="198"/>
      <c r="ESW19" s="198"/>
      <c r="ESX19" s="198"/>
      <c r="ESY19" s="198"/>
      <c r="ESZ19" s="198"/>
      <c r="ETA19" s="198"/>
      <c r="ETB19" s="198"/>
      <c r="ETC19" s="198"/>
      <c r="ETD19" s="198"/>
      <c r="ETE19" s="198"/>
      <c r="ETF19" s="198"/>
      <c r="ETG19" s="198"/>
      <c r="ETH19" s="198"/>
      <c r="ETI19" s="198"/>
      <c r="ETJ19" s="198"/>
      <c r="ETK19" s="198"/>
      <c r="ETL19" s="198"/>
      <c r="ETM19" s="198"/>
      <c r="ETN19" s="198"/>
      <c r="ETO19" s="198"/>
      <c r="ETP19" s="198"/>
      <c r="ETQ19" s="198"/>
      <c r="ETR19" s="198"/>
      <c r="ETS19" s="198"/>
      <c r="ETT19" s="198"/>
      <c r="ETU19" s="198"/>
      <c r="ETV19" s="198"/>
      <c r="ETW19" s="198"/>
      <c r="ETX19" s="198"/>
      <c r="ETY19" s="198"/>
      <c r="ETZ19" s="198"/>
      <c r="EUA19" s="198"/>
      <c r="EUB19" s="198"/>
      <c r="EUC19" s="198"/>
      <c r="EUD19" s="198"/>
      <c r="EUE19" s="198"/>
      <c r="EUF19" s="198"/>
      <c r="EUG19" s="198"/>
      <c r="EUH19" s="198"/>
      <c r="EUI19" s="198"/>
      <c r="EUJ19" s="198"/>
      <c r="EUK19" s="198"/>
      <c r="EUL19" s="198"/>
      <c r="EUM19" s="198"/>
      <c r="EUN19" s="198"/>
      <c r="EUO19" s="198"/>
      <c r="EUP19" s="198"/>
      <c r="EUQ19" s="198"/>
      <c r="EUR19" s="198"/>
      <c r="EUS19" s="198"/>
      <c r="EUT19" s="198"/>
      <c r="EUU19" s="198"/>
      <c r="EUV19" s="198"/>
      <c r="EUW19" s="198"/>
      <c r="EUX19" s="198"/>
      <c r="EUY19" s="198"/>
      <c r="EUZ19" s="198"/>
      <c r="EVA19" s="198"/>
      <c r="EVB19" s="198"/>
      <c r="EVC19" s="198"/>
      <c r="EVD19" s="198"/>
      <c r="EVE19" s="198"/>
      <c r="EVF19" s="198"/>
      <c r="EVG19" s="198"/>
      <c r="EVH19" s="198"/>
      <c r="EVI19" s="198"/>
      <c r="EVJ19" s="198"/>
      <c r="EVK19" s="198"/>
      <c r="EVL19" s="198"/>
      <c r="EVM19" s="198"/>
      <c r="EVN19" s="198"/>
      <c r="EVO19" s="198"/>
      <c r="EVP19" s="198"/>
      <c r="EVQ19" s="198"/>
      <c r="EVR19" s="198"/>
      <c r="EVS19" s="198"/>
      <c r="EVT19" s="198"/>
      <c r="EVU19" s="198"/>
      <c r="EVV19" s="198"/>
      <c r="EVW19" s="198"/>
      <c r="EVX19" s="198"/>
      <c r="EVY19" s="198"/>
      <c r="EVZ19" s="198"/>
      <c r="EWA19" s="198"/>
      <c r="EWB19" s="198"/>
      <c r="EWC19" s="198"/>
      <c r="EWD19" s="198"/>
      <c r="EWE19" s="198"/>
      <c r="EWF19" s="198"/>
      <c r="EWG19" s="198"/>
      <c r="EWH19" s="198"/>
      <c r="EWI19" s="198"/>
      <c r="EWJ19" s="198"/>
      <c r="EWK19" s="198"/>
      <c r="EWL19" s="198"/>
      <c r="EWM19" s="198"/>
      <c r="EWN19" s="198"/>
      <c r="EWO19" s="198"/>
      <c r="EWP19" s="198"/>
      <c r="EWQ19" s="198"/>
      <c r="EWR19" s="198"/>
      <c r="EWS19" s="198"/>
      <c r="EWT19" s="198"/>
      <c r="EWU19" s="198"/>
      <c r="EWV19" s="198"/>
      <c r="EWW19" s="198"/>
      <c r="EWX19" s="198"/>
      <c r="EWY19" s="198"/>
      <c r="EWZ19" s="198"/>
      <c r="EXA19" s="198"/>
      <c r="EXB19" s="198"/>
      <c r="EXC19" s="198"/>
      <c r="EXD19" s="198"/>
      <c r="EXE19" s="198"/>
      <c r="EXF19" s="198"/>
      <c r="EXG19" s="198"/>
      <c r="EXH19" s="198"/>
      <c r="EXI19" s="198"/>
      <c r="EXJ19" s="198"/>
      <c r="EXK19" s="198"/>
      <c r="EXL19" s="198"/>
      <c r="EXM19" s="198"/>
      <c r="EXN19" s="198"/>
      <c r="EXO19" s="198"/>
      <c r="EXP19" s="198"/>
      <c r="EXQ19" s="198"/>
      <c r="EXR19" s="198"/>
      <c r="EXS19" s="198"/>
      <c r="EXT19" s="198"/>
      <c r="EXU19" s="198"/>
      <c r="EXV19" s="198"/>
      <c r="EXW19" s="198"/>
      <c r="EXX19" s="198"/>
      <c r="EXY19" s="198"/>
      <c r="EXZ19" s="198"/>
      <c r="EYA19" s="198"/>
      <c r="EYB19" s="198"/>
      <c r="EYC19" s="198"/>
      <c r="EYD19" s="198"/>
      <c r="EYE19" s="198"/>
      <c r="EYF19" s="198"/>
      <c r="EYG19" s="198"/>
      <c r="EYH19" s="198"/>
      <c r="EYI19" s="198"/>
      <c r="EYJ19" s="198"/>
      <c r="EYK19" s="198"/>
      <c r="EYL19" s="198"/>
      <c r="EYM19" s="198"/>
      <c r="EYN19" s="198"/>
      <c r="EYO19" s="198"/>
      <c r="EYP19" s="198"/>
      <c r="EYQ19" s="198"/>
      <c r="EYR19" s="198"/>
      <c r="EYS19" s="198"/>
      <c r="EYT19" s="198"/>
      <c r="EYU19" s="198"/>
      <c r="EYV19" s="198"/>
      <c r="EYW19" s="198"/>
      <c r="EYX19" s="198"/>
      <c r="EYY19" s="198"/>
      <c r="EYZ19" s="198"/>
      <c r="EZA19" s="198"/>
      <c r="EZB19" s="198"/>
      <c r="EZC19" s="198"/>
      <c r="EZD19" s="198"/>
      <c r="EZE19" s="198"/>
      <c r="EZF19" s="198"/>
      <c r="EZG19" s="198"/>
      <c r="EZH19" s="198"/>
      <c r="EZI19" s="198"/>
      <c r="EZJ19" s="198"/>
      <c r="EZK19" s="198"/>
      <c r="EZL19" s="198"/>
      <c r="EZM19" s="198"/>
      <c r="EZN19" s="198"/>
      <c r="EZO19" s="198"/>
      <c r="EZP19" s="198"/>
      <c r="EZQ19" s="198"/>
      <c r="EZR19" s="198"/>
      <c r="EZS19" s="198"/>
      <c r="EZT19" s="198"/>
      <c r="EZU19" s="198"/>
      <c r="EZV19" s="198"/>
      <c r="EZW19" s="198"/>
      <c r="EZX19" s="198"/>
      <c r="EZY19" s="198"/>
      <c r="EZZ19" s="198"/>
      <c r="FAA19" s="198"/>
      <c r="FAB19" s="198"/>
      <c r="FAC19" s="198"/>
      <c r="FAD19" s="198"/>
      <c r="FAE19" s="198"/>
      <c r="FAF19" s="198"/>
      <c r="FAG19" s="198"/>
      <c r="FAH19" s="198"/>
      <c r="FAI19" s="198"/>
      <c r="FAJ19" s="198"/>
      <c r="FAK19" s="198"/>
      <c r="FAL19" s="198"/>
      <c r="FAM19" s="198"/>
      <c r="FAN19" s="198"/>
      <c r="FAO19" s="198"/>
      <c r="FAP19" s="198"/>
      <c r="FAQ19" s="198"/>
      <c r="FAR19" s="198"/>
      <c r="FAS19" s="198"/>
      <c r="FAT19" s="198"/>
      <c r="FAU19" s="198"/>
      <c r="FAV19" s="198"/>
      <c r="FAW19" s="198"/>
      <c r="FAX19" s="198"/>
      <c r="FAY19" s="198"/>
      <c r="FAZ19" s="198"/>
      <c r="FBA19" s="198"/>
      <c r="FBB19" s="198"/>
      <c r="FBC19" s="198"/>
      <c r="FBD19" s="198"/>
      <c r="FBE19" s="198"/>
      <c r="FBF19" s="198"/>
      <c r="FBG19" s="198"/>
      <c r="FBH19" s="198"/>
      <c r="FBI19" s="198"/>
      <c r="FBJ19" s="198"/>
      <c r="FBK19" s="198"/>
      <c r="FBL19" s="198"/>
      <c r="FBM19" s="198"/>
      <c r="FBN19" s="198"/>
      <c r="FBO19" s="198"/>
      <c r="FBP19" s="198"/>
      <c r="FBQ19" s="198"/>
      <c r="FBR19" s="198"/>
      <c r="FBS19" s="198"/>
      <c r="FBT19" s="198"/>
      <c r="FBU19" s="198"/>
      <c r="FBV19" s="198"/>
      <c r="FBW19" s="198"/>
      <c r="FBX19" s="198"/>
      <c r="FBY19" s="198"/>
      <c r="FBZ19" s="198"/>
      <c r="FCA19" s="198"/>
      <c r="FCB19" s="198"/>
      <c r="FCC19" s="198"/>
      <c r="FCD19" s="198"/>
      <c r="FCE19" s="198"/>
      <c r="FCF19" s="198"/>
      <c r="FCG19" s="198"/>
      <c r="FCH19" s="198"/>
      <c r="FCI19" s="198"/>
      <c r="FCJ19" s="198"/>
      <c r="FCK19" s="198"/>
      <c r="FCL19" s="198"/>
      <c r="FCM19" s="198"/>
      <c r="FCN19" s="198"/>
      <c r="FCO19" s="198"/>
      <c r="FCP19" s="198"/>
      <c r="FCQ19" s="198"/>
      <c r="FCR19" s="198"/>
      <c r="FCS19" s="198"/>
      <c r="FCT19" s="198"/>
      <c r="FCU19" s="198"/>
      <c r="FCV19" s="198"/>
      <c r="FCW19" s="198"/>
      <c r="FCX19" s="198"/>
      <c r="FCY19" s="198"/>
      <c r="FCZ19" s="198"/>
      <c r="FDA19" s="198"/>
      <c r="FDB19" s="198"/>
      <c r="FDC19" s="198"/>
      <c r="FDD19" s="198"/>
      <c r="FDE19" s="198"/>
      <c r="FDF19" s="198"/>
      <c r="FDG19" s="198"/>
      <c r="FDH19" s="198"/>
      <c r="FDI19" s="198"/>
      <c r="FDJ19" s="198"/>
      <c r="FDK19" s="198"/>
      <c r="FDL19" s="198"/>
      <c r="FDM19" s="198"/>
      <c r="FDN19" s="198"/>
      <c r="FDO19" s="198"/>
      <c r="FDP19" s="198"/>
      <c r="FDQ19" s="198"/>
      <c r="FDR19" s="198"/>
      <c r="FDS19" s="198"/>
      <c r="FDT19" s="198"/>
      <c r="FDU19" s="198"/>
      <c r="FDV19" s="198"/>
      <c r="FDW19" s="198"/>
      <c r="FDX19" s="198"/>
      <c r="FDY19" s="198"/>
      <c r="FDZ19" s="198"/>
      <c r="FEA19" s="198"/>
      <c r="FEB19" s="198"/>
      <c r="FEC19" s="198"/>
      <c r="FED19" s="198"/>
      <c r="FEE19" s="198"/>
      <c r="FEF19" s="198"/>
      <c r="FEG19" s="198"/>
      <c r="FEH19" s="198"/>
      <c r="FEI19" s="198"/>
      <c r="FEJ19" s="198"/>
      <c r="FEK19" s="198"/>
      <c r="FEL19" s="198"/>
      <c r="FEM19" s="198"/>
      <c r="FEN19" s="198"/>
      <c r="FEO19" s="198"/>
      <c r="FEP19" s="198"/>
      <c r="FEQ19" s="198"/>
      <c r="FER19" s="198"/>
      <c r="FES19" s="198"/>
      <c r="FET19" s="198"/>
      <c r="FEU19" s="198"/>
      <c r="FEV19" s="198"/>
      <c r="FEW19" s="198"/>
      <c r="FEX19" s="198"/>
      <c r="FEY19" s="198"/>
      <c r="FEZ19" s="198"/>
      <c r="FFA19" s="198"/>
      <c r="FFB19" s="198"/>
      <c r="FFC19" s="198"/>
      <c r="FFD19" s="198"/>
      <c r="FFE19" s="198"/>
      <c r="FFF19" s="198"/>
      <c r="FFG19" s="198"/>
      <c r="FFH19" s="198"/>
      <c r="FFI19" s="198"/>
      <c r="FFJ19" s="198"/>
      <c r="FFK19" s="198"/>
      <c r="FFL19" s="198"/>
      <c r="FFM19" s="198"/>
      <c r="FFN19" s="198"/>
      <c r="FFO19" s="198"/>
      <c r="FFP19" s="198"/>
      <c r="FFQ19" s="198"/>
      <c r="FFR19" s="198"/>
      <c r="FFS19" s="198"/>
      <c r="FFT19" s="198"/>
      <c r="FFU19" s="198"/>
      <c r="FFV19" s="198"/>
      <c r="FFW19" s="198"/>
      <c r="FFX19" s="198"/>
      <c r="FFY19" s="198"/>
      <c r="FFZ19" s="198"/>
      <c r="FGA19" s="198"/>
      <c r="FGB19" s="198"/>
      <c r="FGC19" s="198"/>
      <c r="FGD19" s="198"/>
      <c r="FGE19" s="198"/>
      <c r="FGF19" s="198"/>
      <c r="FGG19" s="198"/>
      <c r="FGH19" s="198"/>
      <c r="FGI19" s="198"/>
      <c r="FGJ19" s="198"/>
      <c r="FGK19" s="198"/>
      <c r="FGL19" s="198"/>
      <c r="FGM19" s="198"/>
      <c r="FGN19" s="198"/>
      <c r="FGO19" s="198"/>
      <c r="FGP19" s="198"/>
      <c r="FGQ19" s="198"/>
      <c r="FGR19" s="198"/>
      <c r="FGS19" s="198"/>
      <c r="FGT19" s="198"/>
      <c r="FGU19" s="198"/>
      <c r="FGV19" s="198"/>
      <c r="FGW19" s="198"/>
      <c r="FGX19" s="198"/>
      <c r="FGY19" s="198"/>
      <c r="FGZ19" s="198"/>
      <c r="FHA19" s="198"/>
      <c r="FHB19" s="198"/>
      <c r="FHC19" s="198"/>
      <c r="FHD19" s="198"/>
      <c r="FHE19" s="198"/>
      <c r="FHF19" s="198"/>
      <c r="FHG19" s="198"/>
      <c r="FHH19" s="198"/>
      <c r="FHI19" s="198"/>
      <c r="FHJ19" s="198"/>
      <c r="FHK19" s="198"/>
      <c r="FHL19" s="198"/>
      <c r="FHM19" s="198"/>
      <c r="FHN19" s="198"/>
      <c r="FHO19" s="198"/>
      <c r="FHP19" s="198"/>
      <c r="FHQ19" s="198"/>
      <c r="FHR19" s="198"/>
      <c r="FHS19" s="198"/>
      <c r="FHT19" s="198"/>
      <c r="FHU19" s="198"/>
      <c r="FHV19" s="198"/>
      <c r="FHW19" s="198"/>
      <c r="FHX19" s="198"/>
      <c r="FHY19" s="198"/>
      <c r="FHZ19" s="198"/>
      <c r="FIA19" s="198"/>
      <c r="FIB19" s="198"/>
      <c r="FIC19" s="198"/>
      <c r="FID19" s="198"/>
      <c r="FIE19" s="198"/>
      <c r="FIF19" s="198"/>
      <c r="FIG19" s="198"/>
      <c r="FIH19" s="198"/>
      <c r="FII19" s="198"/>
      <c r="FIJ19" s="198"/>
      <c r="FIK19" s="198"/>
      <c r="FIL19" s="198"/>
      <c r="FIM19" s="198"/>
      <c r="FIN19" s="198"/>
      <c r="FIO19" s="198"/>
      <c r="FIP19" s="198"/>
      <c r="FIQ19" s="198"/>
      <c r="FIR19" s="198"/>
      <c r="FIS19" s="198"/>
      <c r="FIT19" s="198"/>
      <c r="FIU19" s="198"/>
      <c r="FIV19" s="198"/>
      <c r="FIW19" s="198"/>
      <c r="FIX19" s="198"/>
      <c r="FIY19" s="198"/>
      <c r="FIZ19" s="198"/>
      <c r="FJA19" s="198"/>
      <c r="FJB19" s="198"/>
      <c r="FJC19" s="198"/>
      <c r="FJD19" s="198"/>
      <c r="FJE19" s="198"/>
      <c r="FJF19" s="198"/>
      <c r="FJG19" s="198"/>
      <c r="FJH19" s="198"/>
      <c r="FJI19" s="198"/>
      <c r="FJJ19" s="198"/>
      <c r="FJK19" s="198"/>
      <c r="FJL19" s="198"/>
      <c r="FJM19" s="198"/>
      <c r="FJN19" s="198"/>
      <c r="FJO19" s="198"/>
      <c r="FJP19" s="198"/>
      <c r="FJQ19" s="198"/>
      <c r="FJR19" s="198"/>
      <c r="FJS19" s="198"/>
      <c r="FJT19" s="198"/>
      <c r="FJU19" s="198"/>
      <c r="FJV19" s="198"/>
      <c r="FJW19" s="198"/>
      <c r="FJX19" s="198"/>
      <c r="FJY19" s="198"/>
      <c r="FJZ19" s="198"/>
      <c r="FKA19" s="198"/>
      <c r="FKB19" s="198"/>
      <c r="FKC19" s="198"/>
      <c r="FKD19" s="198"/>
      <c r="FKE19" s="198"/>
      <c r="FKF19" s="198"/>
      <c r="FKG19" s="198"/>
      <c r="FKH19" s="198"/>
      <c r="FKI19" s="198"/>
      <c r="FKJ19" s="198"/>
      <c r="FKK19" s="198"/>
      <c r="FKL19" s="198"/>
      <c r="FKM19" s="198"/>
      <c r="FKN19" s="198"/>
      <c r="FKO19" s="198"/>
      <c r="FKP19" s="198"/>
      <c r="FKQ19" s="198"/>
      <c r="FKR19" s="198"/>
      <c r="FKS19" s="198"/>
      <c r="FKT19" s="198"/>
      <c r="FKU19" s="198"/>
      <c r="FKV19" s="198"/>
      <c r="FKW19" s="198"/>
      <c r="FKX19" s="198"/>
      <c r="FKY19" s="198"/>
      <c r="FKZ19" s="198"/>
      <c r="FLA19" s="198"/>
      <c r="FLB19" s="198"/>
      <c r="FLC19" s="198"/>
      <c r="FLD19" s="198"/>
      <c r="FLE19" s="198"/>
      <c r="FLF19" s="198"/>
      <c r="FLG19" s="198"/>
      <c r="FLH19" s="198"/>
      <c r="FLI19" s="198"/>
      <c r="FLJ19" s="198"/>
      <c r="FLK19" s="198"/>
      <c r="FLL19" s="198"/>
      <c r="FLM19" s="198"/>
      <c r="FLN19" s="198"/>
      <c r="FLO19" s="198"/>
      <c r="FLP19" s="198"/>
      <c r="FLQ19" s="198"/>
      <c r="FLR19" s="198"/>
      <c r="FLS19" s="198"/>
      <c r="FLT19" s="198"/>
      <c r="FLU19" s="198"/>
      <c r="FLV19" s="198"/>
      <c r="FLW19" s="198"/>
      <c r="FLX19" s="198"/>
      <c r="FLY19" s="198"/>
      <c r="FLZ19" s="198"/>
      <c r="FMA19" s="198"/>
      <c r="FMB19" s="198"/>
      <c r="FMC19" s="198"/>
      <c r="FMD19" s="198"/>
      <c r="FME19" s="198"/>
      <c r="FMF19" s="198"/>
      <c r="FMG19" s="198"/>
      <c r="FMH19" s="198"/>
      <c r="FMI19" s="198"/>
      <c r="FMJ19" s="198"/>
      <c r="FMK19" s="198"/>
      <c r="FML19" s="198"/>
      <c r="FMM19" s="198"/>
      <c r="FMN19" s="198"/>
      <c r="FMO19" s="198"/>
      <c r="FMP19" s="198"/>
      <c r="FMQ19" s="198"/>
      <c r="FMR19" s="198"/>
      <c r="FMS19" s="198"/>
      <c r="FMT19" s="198"/>
      <c r="FMU19" s="198"/>
      <c r="FMV19" s="198"/>
      <c r="FMW19" s="198"/>
      <c r="FMX19" s="198"/>
      <c r="FMY19" s="198"/>
      <c r="FMZ19" s="198"/>
      <c r="FNA19" s="198"/>
      <c r="FNB19" s="198"/>
      <c r="FNC19" s="198"/>
      <c r="FND19" s="198"/>
      <c r="FNE19" s="198"/>
      <c r="FNF19" s="198"/>
      <c r="FNG19" s="198"/>
      <c r="FNH19" s="198"/>
      <c r="FNI19" s="198"/>
      <c r="FNJ19" s="198"/>
      <c r="FNK19" s="198"/>
      <c r="FNL19" s="198"/>
      <c r="FNM19" s="198"/>
      <c r="FNN19" s="198"/>
      <c r="FNO19" s="198"/>
      <c r="FNP19" s="198"/>
      <c r="FNQ19" s="198"/>
      <c r="FNR19" s="198"/>
      <c r="FNS19" s="198"/>
      <c r="FNT19" s="198"/>
      <c r="FNU19" s="198"/>
      <c r="FNV19" s="198"/>
      <c r="FNW19" s="198"/>
      <c r="FNX19" s="198"/>
      <c r="FNY19" s="198"/>
      <c r="FNZ19" s="198"/>
      <c r="FOA19" s="198"/>
      <c r="FOB19" s="198"/>
      <c r="FOC19" s="198"/>
      <c r="FOD19" s="198"/>
      <c r="FOE19" s="198"/>
      <c r="FOF19" s="198"/>
      <c r="FOG19" s="198"/>
      <c r="FOH19" s="198"/>
      <c r="FOI19" s="198"/>
      <c r="FOJ19" s="198"/>
      <c r="FOK19" s="198"/>
      <c r="FOL19" s="198"/>
      <c r="FOM19" s="198"/>
      <c r="FON19" s="198"/>
      <c r="FOO19" s="198"/>
      <c r="FOP19" s="198"/>
      <c r="FOQ19" s="198"/>
      <c r="FOR19" s="198"/>
      <c r="FOS19" s="198"/>
      <c r="FOT19" s="198"/>
      <c r="FOU19" s="198"/>
      <c r="FOV19" s="198"/>
      <c r="FOW19" s="198"/>
      <c r="FOX19" s="198"/>
      <c r="FOY19" s="198"/>
      <c r="FOZ19" s="198"/>
      <c r="FPA19" s="198"/>
      <c r="FPB19" s="198"/>
      <c r="FPC19" s="198"/>
      <c r="FPD19" s="198"/>
      <c r="FPE19" s="198"/>
      <c r="FPF19" s="198"/>
      <c r="FPG19" s="198"/>
      <c r="FPH19" s="198"/>
      <c r="FPI19" s="198"/>
      <c r="FPJ19" s="198"/>
      <c r="FPK19" s="198"/>
      <c r="FPL19" s="198"/>
      <c r="FPM19" s="198"/>
      <c r="FPN19" s="198"/>
      <c r="FPO19" s="198"/>
      <c r="FPP19" s="198"/>
      <c r="FPQ19" s="198"/>
      <c r="FPR19" s="198"/>
      <c r="FPS19" s="198"/>
      <c r="FPT19" s="198"/>
      <c r="FPU19" s="198"/>
      <c r="FPV19" s="198"/>
      <c r="FPW19" s="198"/>
      <c r="FPX19" s="198"/>
      <c r="FPY19" s="198"/>
      <c r="FPZ19" s="198"/>
      <c r="FQA19" s="198"/>
      <c r="FQB19" s="198"/>
      <c r="FQC19" s="198"/>
      <c r="FQD19" s="198"/>
      <c r="FQE19" s="198"/>
      <c r="FQF19" s="198"/>
      <c r="FQG19" s="198"/>
      <c r="FQH19" s="198"/>
      <c r="FQI19" s="198"/>
      <c r="FQJ19" s="198"/>
      <c r="FQK19" s="198"/>
      <c r="FQL19" s="198"/>
      <c r="FQM19" s="198"/>
      <c r="FQN19" s="198"/>
      <c r="FQO19" s="198"/>
      <c r="FQP19" s="198"/>
      <c r="FQQ19" s="198"/>
      <c r="FQR19" s="198"/>
      <c r="FQS19" s="198"/>
      <c r="FQT19" s="198"/>
      <c r="FQU19" s="198"/>
      <c r="FQV19" s="198"/>
      <c r="FQW19" s="198"/>
      <c r="FQX19" s="198"/>
      <c r="FQY19" s="198"/>
      <c r="FQZ19" s="198"/>
      <c r="FRA19" s="198"/>
      <c r="FRB19" s="198"/>
      <c r="FRC19" s="198"/>
      <c r="FRD19" s="198"/>
      <c r="FRE19" s="198"/>
      <c r="FRF19" s="198"/>
      <c r="FRG19" s="198"/>
      <c r="FRH19" s="198"/>
      <c r="FRI19" s="198"/>
      <c r="FRJ19" s="198"/>
      <c r="FRK19" s="198"/>
      <c r="FRL19" s="198"/>
      <c r="FRM19" s="198"/>
      <c r="FRN19" s="198"/>
      <c r="FRO19" s="198"/>
      <c r="FRP19" s="198"/>
      <c r="FRQ19" s="198"/>
      <c r="FRR19" s="198"/>
      <c r="FRS19" s="198"/>
      <c r="FRT19" s="198"/>
      <c r="FRU19" s="198"/>
      <c r="FRV19" s="198"/>
      <c r="FRW19" s="198"/>
      <c r="FRX19" s="198"/>
      <c r="FRY19" s="198"/>
      <c r="FRZ19" s="198"/>
      <c r="FSA19" s="198"/>
      <c r="FSB19" s="198"/>
      <c r="FSC19" s="198"/>
      <c r="FSD19" s="198"/>
      <c r="FSE19" s="198"/>
      <c r="FSF19" s="198"/>
      <c r="FSG19" s="198"/>
      <c r="FSH19" s="198"/>
      <c r="FSI19" s="198"/>
      <c r="FSJ19" s="198"/>
      <c r="FSK19" s="198"/>
      <c r="FSL19" s="198"/>
      <c r="FSM19" s="198"/>
      <c r="FSN19" s="198"/>
      <c r="FSO19" s="198"/>
      <c r="FSP19" s="198"/>
      <c r="FSQ19" s="198"/>
      <c r="FSR19" s="198"/>
      <c r="FSS19" s="198"/>
      <c r="FST19" s="198"/>
      <c r="FSU19" s="198"/>
      <c r="FSV19" s="198"/>
      <c r="FSW19" s="198"/>
      <c r="FSX19" s="198"/>
      <c r="FSY19" s="198"/>
      <c r="FSZ19" s="198"/>
      <c r="FTA19" s="198"/>
      <c r="FTB19" s="198"/>
      <c r="FTC19" s="198"/>
      <c r="FTD19" s="198"/>
      <c r="FTE19" s="198"/>
      <c r="FTF19" s="198"/>
      <c r="FTG19" s="198"/>
      <c r="FTH19" s="198"/>
      <c r="FTI19" s="198"/>
      <c r="FTJ19" s="198"/>
      <c r="FTK19" s="198"/>
      <c r="FTL19" s="198"/>
      <c r="FTM19" s="198"/>
      <c r="FTN19" s="198"/>
      <c r="FTO19" s="198"/>
      <c r="FTP19" s="198"/>
      <c r="FTQ19" s="198"/>
      <c r="FTR19" s="198"/>
      <c r="FTS19" s="198"/>
      <c r="FTT19" s="198"/>
      <c r="FTU19" s="198"/>
      <c r="FTV19" s="198"/>
      <c r="FTW19" s="198"/>
      <c r="FTX19" s="198"/>
      <c r="FTY19" s="198"/>
      <c r="FTZ19" s="198"/>
      <c r="FUA19" s="198"/>
      <c r="FUB19" s="198"/>
      <c r="FUC19" s="198"/>
      <c r="FUD19" s="198"/>
      <c r="FUE19" s="198"/>
      <c r="FUF19" s="198"/>
      <c r="FUG19" s="198"/>
      <c r="FUH19" s="198"/>
      <c r="FUI19" s="198"/>
      <c r="FUJ19" s="198"/>
      <c r="FUK19" s="198"/>
      <c r="FUL19" s="198"/>
      <c r="FUM19" s="198"/>
      <c r="FUN19" s="198"/>
      <c r="FUO19" s="198"/>
      <c r="FUP19" s="198"/>
      <c r="FUQ19" s="198"/>
      <c r="FUR19" s="198"/>
      <c r="FUS19" s="198"/>
      <c r="FUT19" s="198"/>
      <c r="FUU19" s="198"/>
      <c r="FUV19" s="198"/>
      <c r="FUW19" s="198"/>
      <c r="FUX19" s="198"/>
      <c r="FUY19" s="198"/>
      <c r="FUZ19" s="198"/>
      <c r="FVA19" s="198"/>
      <c r="FVB19" s="198"/>
      <c r="FVC19" s="198"/>
      <c r="FVD19" s="198"/>
      <c r="FVE19" s="198"/>
      <c r="FVF19" s="198"/>
      <c r="FVG19" s="198"/>
      <c r="FVH19" s="198"/>
      <c r="FVI19" s="198"/>
      <c r="FVJ19" s="198"/>
      <c r="FVK19" s="198"/>
      <c r="FVL19" s="198"/>
      <c r="FVM19" s="198"/>
      <c r="FVN19" s="198"/>
      <c r="FVO19" s="198"/>
      <c r="FVP19" s="198"/>
      <c r="FVQ19" s="198"/>
      <c r="FVR19" s="198"/>
      <c r="FVS19" s="198"/>
      <c r="FVT19" s="198"/>
      <c r="FVU19" s="198"/>
      <c r="FVV19" s="198"/>
      <c r="FVW19" s="198"/>
      <c r="FVX19" s="198"/>
      <c r="FVY19" s="198"/>
      <c r="FVZ19" s="198"/>
      <c r="FWA19" s="198"/>
      <c r="FWB19" s="198"/>
      <c r="FWC19" s="198"/>
      <c r="FWD19" s="198"/>
      <c r="FWE19" s="198"/>
      <c r="FWF19" s="198"/>
      <c r="FWG19" s="198"/>
      <c r="FWH19" s="198"/>
      <c r="FWI19" s="198"/>
      <c r="FWJ19" s="198"/>
      <c r="FWK19" s="198"/>
      <c r="FWL19" s="198"/>
      <c r="FWM19" s="198"/>
      <c r="FWN19" s="198"/>
      <c r="FWO19" s="198"/>
      <c r="FWP19" s="198"/>
      <c r="FWQ19" s="198"/>
      <c r="FWR19" s="198"/>
      <c r="FWS19" s="198"/>
      <c r="FWT19" s="198"/>
      <c r="FWU19" s="198"/>
      <c r="FWV19" s="198"/>
      <c r="FWW19" s="198"/>
      <c r="FWX19" s="198"/>
      <c r="FWY19" s="198"/>
      <c r="FWZ19" s="198"/>
      <c r="FXA19" s="198"/>
      <c r="FXB19" s="198"/>
      <c r="FXC19" s="198"/>
      <c r="FXD19" s="198"/>
      <c r="FXE19" s="198"/>
      <c r="FXF19" s="198"/>
      <c r="FXG19" s="198"/>
      <c r="FXH19" s="198"/>
      <c r="FXI19" s="198"/>
      <c r="FXJ19" s="198"/>
      <c r="FXK19" s="198"/>
      <c r="FXL19" s="198"/>
      <c r="FXM19" s="198"/>
      <c r="FXN19" s="198"/>
      <c r="FXO19" s="198"/>
      <c r="FXP19" s="198"/>
      <c r="FXQ19" s="198"/>
      <c r="FXR19" s="198"/>
      <c r="FXS19" s="198"/>
      <c r="FXT19" s="198"/>
      <c r="FXU19" s="198"/>
      <c r="FXV19" s="198"/>
      <c r="FXW19" s="198"/>
      <c r="FXX19" s="198"/>
      <c r="FXY19" s="198"/>
      <c r="FXZ19" s="198"/>
      <c r="FYA19" s="198"/>
      <c r="FYB19" s="198"/>
      <c r="FYC19" s="198"/>
      <c r="FYD19" s="198"/>
      <c r="FYE19" s="198"/>
      <c r="FYF19" s="198"/>
      <c r="FYG19" s="198"/>
      <c r="FYH19" s="198"/>
      <c r="FYI19" s="198"/>
      <c r="FYJ19" s="198"/>
      <c r="FYK19" s="198"/>
      <c r="FYL19" s="198"/>
      <c r="FYM19" s="198"/>
      <c r="FYN19" s="198"/>
      <c r="FYO19" s="198"/>
      <c r="FYP19" s="198"/>
      <c r="FYQ19" s="198"/>
      <c r="FYR19" s="198"/>
      <c r="FYS19" s="198"/>
      <c r="FYT19" s="198"/>
      <c r="FYU19" s="198"/>
      <c r="FYV19" s="198"/>
      <c r="FYW19" s="198"/>
      <c r="FYX19" s="198"/>
      <c r="FYY19" s="198"/>
      <c r="FYZ19" s="198"/>
      <c r="FZA19" s="198"/>
      <c r="FZB19" s="198"/>
      <c r="FZC19" s="198"/>
      <c r="FZD19" s="198"/>
      <c r="FZE19" s="198"/>
      <c r="FZF19" s="198"/>
      <c r="FZG19" s="198"/>
      <c r="FZH19" s="198"/>
      <c r="FZI19" s="198"/>
      <c r="FZJ19" s="198"/>
      <c r="FZK19" s="198"/>
      <c r="FZL19" s="198"/>
      <c r="FZM19" s="198"/>
      <c r="FZN19" s="198"/>
      <c r="FZO19" s="198"/>
      <c r="FZP19" s="198"/>
      <c r="FZQ19" s="198"/>
      <c r="FZR19" s="198"/>
      <c r="FZS19" s="198"/>
      <c r="FZT19" s="198"/>
      <c r="FZU19" s="198"/>
      <c r="FZV19" s="198"/>
      <c r="FZW19" s="198"/>
      <c r="FZX19" s="198"/>
      <c r="FZY19" s="198"/>
      <c r="FZZ19" s="198"/>
      <c r="GAA19" s="198"/>
      <c r="GAB19" s="198"/>
      <c r="GAC19" s="198"/>
      <c r="GAD19" s="198"/>
      <c r="GAE19" s="198"/>
      <c r="GAF19" s="198"/>
      <c r="GAG19" s="198"/>
      <c r="GAH19" s="198"/>
      <c r="GAI19" s="198"/>
      <c r="GAJ19" s="198"/>
      <c r="GAK19" s="198"/>
      <c r="GAL19" s="198"/>
      <c r="GAM19" s="198"/>
      <c r="GAN19" s="198"/>
      <c r="GAO19" s="198"/>
      <c r="GAP19" s="198"/>
      <c r="GAQ19" s="198"/>
      <c r="GAR19" s="198"/>
      <c r="GAS19" s="198"/>
      <c r="GAT19" s="198"/>
      <c r="GAU19" s="198"/>
      <c r="GAV19" s="198"/>
      <c r="GAW19" s="198"/>
      <c r="GAX19" s="198"/>
      <c r="GAY19" s="198"/>
      <c r="GAZ19" s="198"/>
      <c r="GBA19" s="198"/>
      <c r="GBB19" s="198"/>
      <c r="GBC19" s="198"/>
      <c r="GBD19" s="198"/>
      <c r="GBE19" s="198"/>
      <c r="GBF19" s="198"/>
      <c r="GBG19" s="198"/>
      <c r="GBH19" s="198"/>
      <c r="GBI19" s="198"/>
      <c r="GBJ19" s="198"/>
      <c r="GBK19" s="198"/>
      <c r="GBL19" s="198"/>
      <c r="GBM19" s="198"/>
      <c r="GBN19" s="198"/>
      <c r="GBO19" s="198"/>
      <c r="GBP19" s="198"/>
      <c r="GBQ19" s="198"/>
      <c r="GBR19" s="198"/>
      <c r="GBS19" s="198"/>
      <c r="GBT19" s="198"/>
      <c r="GBU19" s="198"/>
      <c r="GBV19" s="198"/>
      <c r="GBW19" s="198"/>
      <c r="GBX19" s="198"/>
      <c r="GBY19" s="198"/>
      <c r="GBZ19" s="198"/>
      <c r="GCA19" s="198"/>
      <c r="GCB19" s="198"/>
      <c r="GCC19" s="198"/>
      <c r="GCD19" s="198"/>
      <c r="GCE19" s="198"/>
      <c r="GCF19" s="198"/>
      <c r="GCG19" s="198"/>
      <c r="GCH19" s="198"/>
      <c r="GCI19" s="198"/>
      <c r="GCJ19" s="198"/>
      <c r="GCK19" s="198"/>
      <c r="GCL19" s="198"/>
      <c r="GCM19" s="198"/>
      <c r="GCN19" s="198"/>
      <c r="GCO19" s="198"/>
      <c r="GCP19" s="198"/>
      <c r="GCQ19" s="198"/>
      <c r="GCR19" s="198"/>
      <c r="GCS19" s="198"/>
      <c r="GCT19" s="198"/>
      <c r="GCU19" s="198"/>
      <c r="GCV19" s="198"/>
      <c r="GCW19" s="198"/>
      <c r="GCX19" s="198"/>
      <c r="GCY19" s="198"/>
      <c r="GCZ19" s="198"/>
      <c r="GDA19" s="198"/>
      <c r="GDB19" s="198"/>
      <c r="GDC19" s="198"/>
      <c r="GDD19" s="198"/>
      <c r="GDE19" s="198"/>
      <c r="GDF19" s="198"/>
      <c r="GDG19" s="198"/>
      <c r="GDH19" s="198"/>
      <c r="GDI19" s="198"/>
      <c r="GDJ19" s="198"/>
      <c r="GDK19" s="198"/>
      <c r="GDL19" s="198"/>
      <c r="GDM19" s="198"/>
      <c r="GDN19" s="198"/>
      <c r="GDO19" s="198"/>
      <c r="GDP19" s="198"/>
      <c r="GDQ19" s="198"/>
      <c r="GDR19" s="198"/>
      <c r="GDS19" s="198"/>
      <c r="GDT19" s="198"/>
      <c r="GDU19" s="198"/>
      <c r="GDV19" s="198"/>
      <c r="GDW19" s="198"/>
      <c r="GDX19" s="198"/>
      <c r="GDY19" s="198"/>
      <c r="GDZ19" s="198"/>
      <c r="GEA19" s="198"/>
      <c r="GEB19" s="198"/>
      <c r="GEC19" s="198"/>
      <c r="GED19" s="198"/>
      <c r="GEE19" s="198"/>
      <c r="GEF19" s="198"/>
      <c r="GEG19" s="198"/>
      <c r="GEH19" s="198"/>
      <c r="GEI19" s="198"/>
      <c r="GEJ19" s="198"/>
      <c r="GEK19" s="198"/>
      <c r="GEL19" s="198"/>
      <c r="GEM19" s="198"/>
      <c r="GEN19" s="198"/>
      <c r="GEO19" s="198"/>
      <c r="GEP19" s="198"/>
      <c r="GEQ19" s="198"/>
      <c r="GER19" s="198"/>
      <c r="GES19" s="198"/>
      <c r="GET19" s="198"/>
      <c r="GEU19" s="198"/>
      <c r="GEV19" s="198"/>
      <c r="GEW19" s="198"/>
      <c r="GEX19" s="198"/>
      <c r="GEY19" s="198"/>
      <c r="GEZ19" s="198"/>
      <c r="GFA19" s="198"/>
      <c r="GFB19" s="198"/>
      <c r="GFC19" s="198"/>
      <c r="GFD19" s="198"/>
      <c r="GFE19" s="198"/>
      <c r="GFF19" s="198"/>
      <c r="GFG19" s="198"/>
      <c r="GFH19" s="198"/>
      <c r="GFI19" s="198"/>
      <c r="GFJ19" s="198"/>
      <c r="GFK19" s="198"/>
      <c r="GFL19" s="198"/>
      <c r="GFM19" s="198"/>
      <c r="GFN19" s="198"/>
      <c r="GFO19" s="198"/>
      <c r="GFP19" s="198"/>
      <c r="GFQ19" s="198"/>
      <c r="GFR19" s="198"/>
      <c r="GFS19" s="198"/>
      <c r="GFT19" s="198"/>
      <c r="GFU19" s="198"/>
      <c r="GFV19" s="198"/>
      <c r="GFW19" s="198"/>
      <c r="GFX19" s="198"/>
      <c r="GFY19" s="198"/>
      <c r="GFZ19" s="198"/>
      <c r="GGA19" s="198"/>
      <c r="GGB19" s="198"/>
      <c r="GGC19" s="198"/>
      <c r="GGD19" s="198"/>
      <c r="GGE19" s="198"/>
      <c r="GGF19" s="198"/>
      <c r="GGG19" s="198"/>
      <c r="GGH19" s="198"/>
      <c r="GGI19" s="198"/>
      <c r="GGJ19" s="198"/>
      <c r="GGK19" s="198"/>
      <c r="GGL19" s="198"/>
      <c r="GGM19" s="198"/>
      <c r="GGN19" s="198"/>
      <c r="GGO19" s="198"/>
      <c r="GGP19" s="198"/>
      <c r="GGQ19" s="198"/>
      <c r="GGR19" s="198"/>
      <c r="GGS19" s="198"/>
      <c r="GGT19" s="198"/>
      <c r="GGU19" s="198"/>
      <c r="GGV19" s="198"/>
      <c r="GGW19" s="198"/>
      <c r="GGX19" s="198"/>
      <c r="GGY19" s="198"/>
      <c r="GGZ19" s="198"/>
      <c r="GHA19" s="198"/>
      <c r="GHB19" s="198"/>
      <c r="GHC19" s="198"/>
      <c r="GHD19" s="198"/>
      <c r="GHE19" s="198"/>
      <c r="GHF19" s="198"/>
      <c r="GHG19" s="198"/>
      <c r="GHH19" s="198"/>
      <c r="GHI19" s="198"/>
      <c r="GHJ19" s="198"/>
      <c r="GHK19" s="198"/>
      <c r="GHL19" s="198"/>
      <c r="GHM19" s="198"/>
      <c r="GHN19" s="198"/>
      <c r="GHO19" s="198"/>
      <c r="GHP19" s="198"/>
      <c r="GHQ19" s="198"/>
      <c r="GHR19" s="198"/>
      <c r="GHS19" s="198"/>
      <c r="GHT19" s="198"/>
      <c r="GHU19" s="198"/>
      <c r="GHV19" s="198"/>
      <c r="GHW19" s="198"/>
      <c r="GHX19" s="198"/>
      <c r="GHY19" s="198"/>
      <c r="GHZ19" s="198"/>
      <c r="GIA19" s="198"/>
      <c r="GIB19" s="198"/>
      <c r="GIC19" s="198"/>
      <c r="GID19" s="198"/>
      <c r="GIE19" s="198"/>
      <c r="GIF19" s="198"/>
      <c r="GIG19" s="198"/>
      <c r="GIH19" s="198"/>
      <c r="GII19" s="198"/>
      <c r="GIJ19" s="198"/>
      <c r="GIK19" s="198"/>
      <c r="GIL19" s="198"/>
      <c r="GIM19" s="198"/>
      <c r="GIN19" s="198"/>
      <c r="GIO19" s="198"/>
      <c r="GIP19" s="198"/>
      <c r="GIQ19" s="198"/>
      <c r="GIR19" s="198"/>
      <c r="GIS19" s="198"/>
      <c r="GIT19" s="198"/>
      <c r="GIU19" s="198"/>
      <c r="GIV19" s="198"/>
      <c r="GIW19" s="198"/>
      <c r="GIX19" s="198"/>
      <c r="GIY19" s="198"/>
      <c r="GIZ19" s="198"/>
      <c r="GJA19" s="198"/>
      <c r="GJB19" s="198"/>
      <c r="GJC19" s="198"/>
      <c r="GJD19" s="198"/>
      <c r="GJE19" s="198"/>
      <c r="GJF19" s="198"/>
      <c r="GJG19" s="198"/>
      <c r="GJH19" s="198"/>
      <c r="GJI19" s="198"/>
      <c r="GJJ19" s="198"/>
      <c r="GJK19" s="198"/>
      <c r="GJL19" s="198"/>
      <c r="GJM19" s="198"/>
      <c r="GJN19" s="198"/>
      <c r="GJO19" s="198"/>
      <c r="GJP19" s="198"/>
      <c r="GJQ19" s="198"/>
      <c r="GJR19" s="198"/>
      <c r="GJS19" s="198"/>
      <c r="GJT19" s="198"/>
      <c r="GJU19" s="198"/>
      <c r="GJV19" s="198"/>
      <c r="GJW19" s="198"/>
      <c r="GJX19" s="198"/>
      <c r="GJY19" s="198"/>
      <c r="GJZ19" s="198"/>
      <c r="GKA19" s="198"/>
      <c r="GKB19" s="198"/>
      <c r="GKC19" s="198"/>
      <c r="GKD19" s="198"/>
      <c r="GKE19" s="198"/>
      <c r="GKF19" s="198"/>
      <c r="GKG19" s="198"/>
      <c r="GKH19" s="198"/>
      <c r="GKI19" s="198"/>
      <c r="GKJ19" s="198"/>
      <c r="GKK19" s="198"/>
      <c r="GKL19" s="198"/>
      <c r="GKM19" s="198"/>
      <c r="GKN19" s="198"/>
      <c r="GKO19" s="198"/>
      <c r="GKP19" s="198"/>
      <c r="GKQ19" s="198"/>
      <c r="GKR19" s="198"/>
      <c r="GKS19" s="198"/>
      <c r="GKT19" s="198"/>
      <c r="GKU19" s="198"/>
      <c r="GKV19" s="198"/>
      <c r="GKW19" s="198"/>
      <c r="GKX19" s="198"/>
      <c r="GKY19" s="198"/>
      <c r="GKZ19" s="198"/>
      <c r="GLA19" s="198"/>
      <c r="GLB19" s="198"/>
      <c r="GLC19" s="198"/>
      <c r="GLD19" s="198"/>
      <c r="GLE19" s="198"/>
      <c r="GLF19" s="198"/>
      <c r="GLG19" s="198"/>
      <c r="GLH19" s="198"/>
      <c r="GLI19" s="198"/>
      <c r="GLJ19" s="198"/>
      <c r="GLK19" s="198"/>
      <c r="GLL19" s="198"/>
      <c r="GLM19" s="198"/>
      <c r="GLN19" s="198"/>
      <c r="GLO19" s="198"/>
      <c r="GLP19" s="198"/>
      <c r="GLQ19" s="198"/>
      <c r="GLR19" s="198"/>
      <c r="GLS19" s="198"/>
      <c r="GLT19" s="198"/>
      <c r="GLU19" s="198"/>
      <c r="GLV19" s="198"/>
      <c r="GLW19" s="198"/>
      <c r="GLX19" s="198"/>
      <c r="GLY19" s="198"/>
      <c r="GLZ19" s="198"/>
      <c r="GMA19" s="198"/>
      <c r="GMB19" s="198"/>
      <c r="GMC19" s="198"/>
      <c r="GMD19" s="198"/>
      <c r="GME19" s="198"/>
      <c r="GMF19" s="198"/>
      <c r="GMG19" s="198"/>
      <c r="GMH19" s="198"/>
      <c r="GMI19" s="198"/>
      <c r="GMJ19" s="198"/>
      <c r="GMK19" s="198"/>
      <c r="GML19" s="198"/>
      <c r="GMM19" s="198"/>
      <c r="GMN19" s="198"/>
      <c r="GMO19" s="198"/>
      <c r="GMP19" s="198"/>
      <c r="GMQ19" s="198"/>
      <c r="GMR19" s="198"/>
      <c r="GMS19" s="198"/>
      <c r="GMT19" s="198"/>
      <c r="GMU19" s="198"/>
      <c r="GMV19" s="198"/>
      <c r="GMW19" s="198"/>
      <c r="GMX19" s="198"/>
      <c r="GMY19" s="198"/>
      <c r="GMZ19" s="198"/>
      <c r="GNA19" s="198"/>
      <c r="GNB19" s="198"/>
      <c r="GNC19" s="198"/>
      <c r="GND19" s="198"/>
      <c r="GNE19" s="198"/>
      <c r="GNF19" s="198"/>
      <c r="GNG19" s="198"/>
      <c r="GNH19" s="198"/>
      <c r="GNI19" s="198"/>
      <c r="GNJ19" s="198"/>
      <c r="GNK19" s="198"/>
      <c r="GNL19" s="198"/>
      <c r="GNM19" s="198"/>
      <c r="GNN19" s="198"/>
      <c r="GNO19" s="198"/>
      <c r="GNP19" s="198"/>
      <c r="GNQ19" s="198"/>
      <c r="GNR19" s="198"/>
      <c r="GNS19" s="198"/>
      <c r="GNT19" s="198"/>
      <c r="GNU19" s="198"/>
      <c r="GNV19" s="198"/>
      <c r="GNW19" s="198"/>
      <c r="GNX19" s="198"/>
      <c r="GNY19" s="198"/>
      <c r="GNZ19" s="198"/>
      <c r="GOA19" s="198"/>
      <c r="GOB19" s="198"/>
      <c r="GOC19" s="198"/>
      <c r="GOD19" s="198"/>
      <c r="GOE19" s="198"/>
      <c r="GOF19" s="198"/>
      <c r="GOG19" s="198"/>
      <c r="GOH19" s="198"/>
      <c r="GOI19" s="198"/>
      <c r="GOJ19" s="198"/>
      <c r="GOK19" s="198"/>
      <c r="GOL19" s="198"/>
      <c r="GOM19" s="198"/>
      <c r="GON19" s="198"/>
      <c r="GOO19" s="198"/>
      <c r="GOP19" s="198"/>
      <c r="GOQ19" s="198"/>
      <c r="GOR19" s="198"/>
      <c r="GOS19" s="198"/>
      <c r="GOT19" s="198"/>
      <c r="GOU19" s="198"/>
      <c r="GOV19" s="198"/>
      <c r="GOW19" s="198"/>
      <c r="GOX19" s="198"/>
      <c r="GOY19" s="198"/>
      <c r="GOZ19" s="198"/>
      <c r="GPA19" s="198"/>
      <c r="GPB19" s="198"/>
      <c r="GPC19" s="198"/>
      <c r="GPD19" s="198"/>
      <c r="GPE19" s="198"/>
      <c r="GPF19" s="198"/>
      <c r="GPG19" s="198"/>
      <c r="GPH19" s="198"/>
      <c r="GPI19" s="198"/>
      <c r="GPJ19" s="198"/>
      <c r="GPK19" s="198"/>
      <c r="GPL19" s="198"/>
      <c r="GPM19" s="198"/>
      <c r="GPN19" s="198"/>
      <c r="GPO19" s="198"/>
      <c r="GPP19" s="198"/>
      <c r="GPQ19" s="198"/>
      <c r="GPR19" s="198"/>
      <c r="GPS19" s="198"/>
      <c r="GPT19" s="198"/>
      <c r="GPU19" s="198"/>
      <c r="GPV19" s="198"/>
      <c r="GPW19" s="198"/>
      <c r="GPX19" s="198"/>
      <c r="GPY19" s="198"/>
      <c r="GPZ19" s="198"/>
      <c r="GQA19" s="198"/>
      <c r="GQB19" s="198"/>
      <c r="GQC19" s="198"/>
      <c r="GQD19" s="198"/>
      <c r="GQE19" s="198"/>
      <c r="GQF19" s="198"/>
      <c r="GQG19" s="198"/>
      <c r="GQH19" s="198"/>
      <c r="GQI19" s="198"/>
      <c r="GQJ19" s="198"/>
      <c r="GQK19" s="198"/>
      <c r="GQL19" s="198"/>
      <c r="GQM19" s="198"/>
      <c r="GQN19" s="198"/>
      <c r="GQO19" s="198"/>
      <c r="GQP19" s="198"/>
      <c r="GQQ19" s="198"/>
      <c r="GQR19" s="198"/>
      <c r="GQS19" s="198"/>
      <c r="GQT19" s="198"/>
      <c r="GQU19" s="198"/>
      <c r="GQV19" s="198"/>
      <c r="GQW19" s="198"/>
      <c r="GQX19" s="198"/>
      <c r="GQY19" s="198"/>
      <c r="GQZ19" s="198"/>
      <c r="GRA19" s="198"/>
      <c r="GRB19" s="198"/>
      <c r="GRC19" s="198"/>
      <c r="GRD19" s="198"/>
      <c r="GRE19" s="198"/>
      <c r="GRF19" s="198"/>
      <c r="GRG19" s="198"/>
      <c r="GRH19" s="198"/>
      <c r="GRI19" s="198"/>
      <c r="GRJ19" s="198"/>
      <c r="GRK19" s="198"/>
      <c r="GRL19" s="198"/>
      <c r="GRM19" s="198"/>
      <c r="GRN19" s="198"/>
      <c r="GRO19" s="198"/>
      <c r="GRP19" s="198"/>
      <c r="GRQ19" s="198"/>
      <c r="GRR19" s="198"/>
      <c r="GRS19" s="198"/>
      <c r="GRT19" s="198"/>
      <c r="GRU19" s="198"/>
      <c r="GRV19" s="198"/>
      <c r="GRW19" s="198"/>
      <c r="GRX19" s="198"/>
      <c r="GRY19" s="198"/>
      <c r="GRZ19" s="198"/>
      <c r="GSA19" s="198"/>
      <c r="GSB19" s="198"/>
      <c r="GSC19" s="198"/>
      <c r="GSD19" s="198"/>
      <c r="GSE19" s="198"/>
      <c r="GSF19" s="198"/>
      <c r="GSG19" s="198"/>
      <c r="GSH19" s="198"/>
      <c r="GSI19" s="198"/>
      <c r="GSJ19" s="198"/>
      <c r="GSK19" s="198"/>
      <c r="GSL19" s="198"/>
      <c r="GSM19" s="198"/>
      <c r="GSN19" s="198"/>
      <c r="GSO19" s="198"/>
      <c r="GSP19" s="198"/>
      <c r="GSQ19" s="198"/>
      <c r="GSR19" s="198"/>
      <c r="GSS19" s="198"/>
      <c r="GST19" s="198"/>
      <c r="GSU19" s="198"/>
      <c r="GSV19" s="198"/>
      <c r="GSW19" s="198"/>
      <c r="GSX19" s="198"/>
      <c r="GSY19" s="198"/>
      <c r="GSZ19" s="198"/>
      <c r="GTA19" s="198"/>
      <c r="GTB19" s="198"/>
      <c r="GTC19" s="198"/>
      <c r="GTD19" s="198"/>
      <c r="GTE19" s="198"/>
      <c r="GTF19" s="198"/>
      <c r="GTG19" s="198"/>
      <c r="GTH19" s="198"/>
      <c r="GTI19" s="198"/>
      <c r="GTJ19" s="198"/>
      <c r="GTK19" s="198"/>
      <c r="GTL19" s="198"/>
      <c r="GTM19" s="198"/>
      <c r="GTN19" s="198"/>
      <c r="GTO19" s="198"/>
      <c r="GTP19" s="198"/>
      <c r="GTQ19" s="198"/>
      <c r="GTR19" s="198"/>
      <c r="GTS19" s="198"/>
      <c r="GTT19" s="198"/>
      <c r="GTU19" s="198"/>
      <c r="GTV19" s="198"/>
      <c r="GTW19" s="198"/>
      <c r="GTX19" s="198"/>
      <c r="GTY19" s="198"/>
      <c r="GTZ19" s="198"/>
      <c r="GUA19" s="198"/>
      <c r="GUB19" s="198"/>
      <c r="GUC19" s="198"/>
      <c r="GUD19" s="198"/>
      <c r="GUE19" s="198"/>
      <c r="GUF19" s="198"/>
      <c r="GUG19" s="198"/>
      <c r="GUH19" s="198"/>
      <c r="GUI19" s="198"/>
      <c r="GUJ19" s="198"/>
      <c r="GUK19" s="198"/>
      <c r="GUL19" s="198"/>
      <c r="GUM19" s="198"/>
      <c r="GUN19" s="198"/>
      <c r="GUO19" s="198"/>
      <c r="GUP19" s="198"/>
      <c r="GUQ19" s="198"/>
      <c r="GUR19" s="198"/>
      <c r="GUS19" s="198"/>
      <c r="GUT19" s="198"/>
      <c r="GUU19" s="198"/>
      <c r="GUV19" s="198"/>
      <c r="GUW19" s="198"/>
      <c r="GUX19" s="198"/>
      <c r="GUY19" s="198"/>
      <c r="GUZ19" s="198"/>
      <c r="GVA19" s="198"/>
      <c r="GVB19" s="198"/>
      <c r="GVC19" s="198"/>
      <c r="GVD19" s="198"/>
      <c r="GVE19" s="198"/>
      <c r="GVF19" s="198"/>
      <c r="GVG19" s="198"/>
      <c r="GVH19" s="198"/>
      <c r="GVI19" s="198"/>
      <c r="GVJ19" s="198"/>
      <c r="GVK19" s="198"/>
      <c r="GVL19" s="198"/>
      <c r="GVM19" s="198"/>
      <c r="GVN19" s="198"/>
      <c r="GVO19" s="198"/>
      <c r="GVP19" s="198"/>
      <c r="GVQ19" s="198"/>
      <c r="GVR19" s="198"/>
      <c r="GVS19" s="198"/>
      <c r="GVT19" s="198"/>
      <c r="GVU19" s="198"/>
      <c r="GVV19" s="198"/>
      <c r="GVW19" s="198"/>
      <c r="GVX19" s="198"/>
      <c r="GVY19" s="198"/>
      <c r="GVZ19" s="198"/>
      <c r="GWA19" s="198"/>
      <c r="GWB19" s="198"/>
      <c r="GWC19" s="198"/>
      <c r="GWD19" s="198"/>
      <c r="GWE19" s="198"/>
      <c r="GWF19" s="198"/>
      <c r="GWG19" s="198"/>
      <c r="GWH19" s="198"/>
      <c r="GWI19" s="198"/>
      <c r="GWJ19" s="198"/>
      <c r="GWK19" s="198"/>
      <c r="GWL19" s="198"/>
      <c r="GWM19" s="198"/>
      <c r="GWN19" s="198"/>
      <c r="GWO19" s="198"/>
      <c r="GWP19" s="198"/>
      <c r="GWQ19" s="198"/>
      <c r="GWR19" s="198"/>
      <c r="GWS19" s="198"/>
      <c r="GWT19" s="198"/>
      <c r="GWU19" s="198"/>
      <c r="GWV19" s="198"/>
      <c r="GWW19" s="198"/>
      <c r="GWX19" s="198"/>
      <c r="GWY19" s="198"/>
      <c r="GWZ19" s="198"/>
      <c r="GXA19" s="198"/>
      <c r="GXB19" s="198"/>
      <c r="GXC19" s="198"/>
      <c r="GXD19" s="198"/>
      <c r="GXE19" s="198"/>
      <c r="GXF19" s="198"/>
      <c r="GXG19" s="198"/>
      <c r="GXH19" s="198"/>
      <c r="GXI19" s="198"/>
      <c r="GXJ19" s="198"/>
      <c r="GXK19" s="198"/>
      <c r="GXL19" s="198"/>
      <c r="GXM19" s="198"/>
      <c r="GXN19" s="198"/>
      <c r="GXO19" s="198"/>
      <c r="GXP19" s="198"/>
      <c r="GXQ19" s="198"/>
      <c r="GXR19" s="198"/>
      <c r="GXS19" s="198"/>
      <c r="GXT19" s="198"/>
      <c r="GXU19" s="198"/>
      <c r="GXV19" s="198"/>
      <c r="GXW19" s="198"/>
      <c r="GXX19" s="198"/>
      <c r="GXY19" s="198"/>
      <c r="GXZ19" s="198"/>
      <c r="GYA19" s="198"/>
      <c r="GYB19" s="198"/>
      <c r="GYC19" s="198"/>
      <c r="GYD19" s="198"/>
      <c r="GYE19" s="198"/>
      <c r="GYF19" s="198"/>
      <c r="GYG19" s="198"/>
      <c r="GYH19" s="198"/>
      <c r="GYI19" s="198"/>
      <c r="GYJ19" s="198"/>
      <c r="GYK19" s="198"/>
      <c r="GYL19" s="198"/>
      <c r="GYM19" s="198"/>
      <c r="GYN19" s="198"/>
      <c r="GYO19" s="198"/>
      <c r="GYP19" s="198"/>
      <c r="GYQ19" s="198"/>
      <c r="GYR19" s="198"/>
      <c r="GYS19" s="198"/>
      <c r="GYT19" s="198"/>
      <c r="GYU19" s="198"/>
      <c r="GYV19" s="198"/>
      <c r="GYW19" s="198"/>
      <c r="GYX19" s="198"/>
      <c r="GYY19" s="198"/>
      <c r="GYZ19" s="198"/>
      <c r="GZA19" s="198"/>
      <c r="GZB19" s="198"/>
      <c r="GZC19" s="198"/>
      <c r="GZD19" s="198"/>
      <c r="GZE19" s="198"/>
      <c r="GZF19" s="198"/>
      <c r="GZG19" s="198"/>
      <c r="GZH19" s="198"/>
      <c r="GZI19" s="198"/>
      <c r="GZJ19" s="198"/>
      <c r="GZK19" s="198"/>
      <c r="GZL19" s="198"/>
      <c r="GZM19" s="198"/>
      <c r="GZN19" s="198"/>
      <c r="GZO19" s="198"/>
      <c r="GZP19" s="198"/>
      <c r="GZQ19" s="198"/>
      <c r="GZR19" s="198"/>
      <c r="GZS19" s="198"/>
      <c r="GZT19" s="198"/>
      <c r="GZU19" s="198"/>
      <c r="GZV19" s="198"/>
      <c r="GZW19" s="198"/>
      <c r="GZX19" s="198"/>
      <c r="GZY19" s="198"/>
      <c r="GZZ19" s="198"/>
      <c r="HAA19" s="198"/>
      <c r="HAB19" s="198"/>
      <c r="HAC19" s="198"/>
      <c r="HAD19" s="198"/>
      <c r="HAE19" s="198"/>
      <c r="HAF19" s="198"/>
      <c r="HAG19" s="198"/>
      <c r="HAH19" s="198"/>
      <c r="HAI19" s="198"/>
      <c r="HAJ19" s="198"/>
      <c r="HAK19" s="198"/>
      <c r="HAL19" s="198"/>
      <c r="HAM19" s="198"/>
      <c r="HAN19" s="198"/>
      <c r="HAO19" s="198"/>
      <c r="HAP19" s="198"/>
      <c r="HAQ19" s="198"/>
      <c r="HAR19" s="198"/>
      <c r="HAS19" s="198"/>
      <c r="HAT19" s="198"/>
      <c r="HAU19" s="198"/>
      <c r="HAV19" s="198"/>
      <c r="HAW19" s="198"/>
      <c r="HAX19" s="198"/>
      <c r="HAY19" s="198"/>
      <c r="HAZ19" s="198"/>
      <c r="HBA19" s="198"/>
      <c r="HBB19" s="198"/>
      <c r="HBC19" s="198"/>
      <c r="HBD19" s="198"/>
      <c r="HBE19" s="198"/>
      <c r="HBF19" s="198"/>
      <c r="HBG19" s="198"/>
      <c r="HBH19" s="198"/>
      <c r="HBI19" s="198"/>
      <c r="HBJ19" s="198"/>
      <c r="HBK19" s="198"/>
      <c r="HBL19" s="198"/>
      <c r="HBM19" s="198"/>
      <c r="HBN19" s="198"/>
      <c r="HBO19" s="198"/>
      <c r="HBP19" s="198"/>
      <c r="HBQ19" s="198"/>
      <c r="HBR19" s="198"/>
      <c r="HBS19" s="198"/>
      <c r="HBT19" s="198"/>
      <c r="HBU19" s="198"/>
      <c r="HBV19" s="198"/>
      <c r="HBW19" s="198"/>
      <c r="HBX19" s="198"/>
      <c r="HBY19" s="198"/>
      <c r="HBZ19" s="198"/>
      <c r="HCA19" s="198"/>
      <c r="HCB19" s="198"/>
      <c r="HCC19" s="198"/>
      <c r="HCD19" s="198"/>
      <c r="HCE19" s="198"/>
      <c r="HCF19" s="198"/>
      <c r="HCG19" s="198"/>
      <c r="HCH19" s="198"/>
      <c r="HCI19" s="198"/>
      <c r="HCJ19" s="198"/>
      <c r="HCK19" s="198"/>
      <c r="HCL19" s="198"/>
      <c r="HCM19" s="198"/>
      <c r="HCN19" s="198"/>
      <c r="HCO19" s="198"/>
      <c r="HCP19" s="198"/>
      <c r="HCQ19" s="198"/>
      <c r="HCR19" s="198"/>
      <c r="HCS19" s="198"/>
      <c r="HCT19" s="198"/>
      <c r="HCU19" s="198"/>
      <c r="HCV19" s="198"/>
      <c r="HCW19" s="198"/>
      <c r="HCX19" s="198"/>
      <c r="HCY19" s="198"/>
      <c r="HCZ19" s="198"/>
      <c r="HDA19" s="198"/>
      <c r="HDB19" s="198"/>
      <c r="HDC19" s="198"/>
      <c r="HDD19" s="198"/>
      <c r="HDE19" s="198"/>
      <c r="HDF19" s="198"/>
      <c r="HDG19" s="198"/>
      <c r="HDH19" s="198"/>
      <c r="HDI19" s="198"/>
      <c r="HDJ19" s="198"/>
      <c r="HDK19" s="198"/>
      <c r="HDL19" s="198"/>
      <c r="HDM19" s="198"/>
      <c r="HDN19" s="198"/>
      <c r="HDO19" s="198"/>
      <c r="HDP19" s="198"/>
      <c r="HDQ19" s="198"/>
      <c r="HDR19" s="198"/>
      <c r="HDS19" s="198"/>
      <c r="HDT19" s="198"/>
      <c r="HDU19" s="198"/>
      <c r="HDV19" s="198"/>
      <c r="HDW19" s="198"/>
      <c r="HDX19" s="198"/>
      <c r="HDY19" s="198"/>
      <c r="HDZ19" s="198"/>
      <c r="HEA19" s="198"/>
      <c r="HEB19" s="198"/>
      <c r="HEC19" s="198"/>
      <c r="HED19" s="198"/>
      <c r="HEE19" s="198"/>
      <c r="HEF19" s="198"/>
      <c r="HEG19" s="198"/>
      <c r="HEH19" s="198"/>
      <c r="HEI19" s="198"/>
      <c r="HEJ19" s="198"/>
      <c r="HEK19" s="198"/>
      <c r="HEL19" s="198"/>
      <c r="HEM19" s="198"/>
      <c r="HEN19" s="198"/>
      <c r="HEO19" s="198"/>
      <c r="HEP19" s="198"/>
      <c r="HEQ19" s="198"/>
      <c r="HER19" s="198"/>
      <c r="HES19" s="198"/>
      <c r="HET19" s="198"/>
      <c r="HEU19" s="198"/>
      <c r="HEV19" s="198"/>
      <c r="HEW19" s="198"/>
      <c r="HEX19" s="198"/>
      <c r="HEY19" s="198"/>
      <c r="HEZ19" s="198"/>
      <c r="HFA19" s="198"/>
      <c r="HFB19" s="198"/>
      <c r="HFC19" s="198"/>
      <c r="HFD19" s="198"/>
      <c r="HFE19" s="198"/>
      <c r="HFF19" s="198"/>
      <c r="HFG19" s="198"/>
      <c r="HFH19" s="198"/>
      <c r="HFI19" s="198"/>
      <c r="HFJ19" s="198"/>
      <c r="HFK19" s="198"/>
      <c r="HFL19" s="198"/>
      <c r="HFM19" s="198"/>
      <c r="HFN19" s="198"/>
      <c r="HFO19" s="198"/>
      <c r="HFP19" s="198"/>
      <c r="HFQ19" s="198"/>
      <c r="HFR19" s="198"/>
      <c r="HFS19" s="198"/>
      <c r="HFT19" s="198"/>
      <c r="HFU19" s="198"/>
      <c r="HFV19" s="198"/>
      <c r="HFW19" s="198"/>
      <c r="HFX19" s="198"/>
      <c r="HFY19" s="198"/>
      <c r="HFZ19" s="198"/>
      <c r="HGA19" s="198"/>
      <c r="HGB19" s="198"/>
      <c r="HGC19" s="198"/>
      <c r="HGD19" s="198"/>
      <c r="HGE19" s="198"/>
      <c r="HGF19" s="198"/>
      <c r="HGG19" s="198"/>
      <c r="HGH19" s="198"/>
      <c r="HGI19" s="198"/>
      <c r="HGJ19" s="198"/>
      <c r="HGK19" s="198"/>
      <c r="HGL19" s="198"/>
      <c r="HGM19" s="198"/>
      <c r="HGN19" s="198"/>
      <c r="HGO19" s="198"/>
      <c r="HGP19" s="198"/>
      <c r="HGQ19" s="198"/>
      <c r="HGR19" s="198"/>
      <c r="HGS19" s="198"/>
      <c r="HGT19" s="198"/>
      <c r="HGU19" s="198"/>
      <c r="HGV19" s="198"/>
      <c r="HGW19" s="198"/>
      <c r="HGX19" s="198"/>
      <c r="HGY19" s="198"/>
      <c r="HGZ19" s="198"/>
      <c r="HHA19" s="198"/>
      <c r="HHB19" s="198"/>
      <c r="HHC19" s="198"/>
      <c r="HHD19" s="198"/>
      <c r="HHE19" s="198"/>
      <c r="HHF19" s="198"/>
      <c r="HHG19" s="198"/>
      <c r="HHH19" s="198"/>
      <c r="HHI19" s="198"/>
      <c r="HHJ19" s="198"/>
      <c r="HHK19" s="198"/>
      <c r="HHL19" s="198"/>
      <c r="HHM19" s="198"/>
      <c r="HHN19" s="198"/>
      <c r="HHO19" s="198"/>
      <c r="HHP19" s="198"/>
      <c r="HHQ19" s="198"/>
      <c r="HHR19" s="198"/>
      <c r="HHS19" s="198"/>
      <c r="HHT19" s="198"/>
      <c r="HHU19" s="198"/>
      <c r="HHV19" s="198"/>
      <c r="HHW19" s="198"/>
      <c r="HHX19" s="198"/>
      <c r="HHY19" s="198"/>
      <c r="HHZ19" s="198"/>
      <c r="HIA19" s="198"/>
      <c r="HIB19" s="198"/>
      <c r="HIC19" s="198"/>
      <c r="HID19" s="198"/>
      <c r="HIE19" s="198"/>
      <c r="HIF19" s="198"/>
      <c r="HIG19" s="198"/>
      <c r="HIH19" s="198"/>
      <c r="HII19" s="198"/>
      <c r="HIJ19" s="198"/>
      <c r="HIK19" s="198"/>
      <c r="HIL19" s="198"/>
      <c r="HIM19" s="198"/>
      <c r="HIN19" s="198"/>
      <c r="HIO19" s="198"/>
      <c r="HIP19" s="198"/>
      <c r="HIQ19" s="198"/>
      <c r="HIR19" s="198"/>
      <c r="HIS19" s="198"/>
      <c r="HIT19" s="198"/>
      <c r="HIU19" s="198"/>
      <c r="HIV19" s="198"/>
      <c r="HIW19" s="198"/>
      <c r="HIX19" s="198"/>
      <c r="HIY19" s="198"/>
      <c r="HIZ19" s="198"/>
      <c r="HJA19" s="198"/>
      <c r="HJB19" s="198"/>
      <c r="HJC19" s="198"/>
      <c r="HJD19" s="198"/>
      <c r="HJE19" s="198"/>
      <c r="HJF19" s="198"/>
      <c r="HJG19" s="198"/>
      <c r="HJH19" s="198"/>
      <c r="HJI19" s="198"/>
      <c r="HJJ19" s="198"/>
      <c r="HJK19" s="198"/>
      <c r="HJL19" s="198"/>
      <c r="HJM19" s="198"/>
      <c r="HJN19" s="198"/>
      <c r="HJO19" s="198"/>
      <c r="HJP19" s="198"/>
      <c r="HJQ19" s="198"/>
      <c r="HJR19" s="198"/>
      <c r="HJS19" s="198"/>
      <c r="HJT19" s="198"/>
      <c r="HJU19" s="198"/>
      <c r="HJV19" s="198"/>
      <c r="HJW19" s="198"/>
      <c r="HJX19" s="198"/>
      <c r="HJY19" s="198"/>
      <c r="HJZ19" s="198"/>
      <c r="HKA19" s="198"/>
      <c r="HKB19" s="198"/>
      <c r="HKC19" s="198"/>
      <c r="HKD19" s="198"/>
      <c r="HKE19" s="198"/>
      <c r="HKF19" s="198"/>
      <c r="HKG19" s="198"/>
      <c r="HKH19" s="198"/>
      <c r="HKI19" s="198"/>
      <c r="HKJ19" s="198"/>
      <c r="HKK19" s="198"/>
      <c r="HKL19" s="198"/>
      <c r="HKM19" s="198"/>
      <c r="HKN19" s="198"/>
      <c r="HKO19" s="198"/>
      <c r="HKP19" s="198"/>
      <c r="HKQ19" s="198"/>
      <c r="HKR19" s="198"/>
      <c r="HKS19" s="198"/>
      <c r="HKT19" s="198"/>
      <c r="HKU19" s="198"/>
      <c r="HKV19" s="198"/>
      <c r="HKW19" s="198"/>
      <c r="HKX19" s="198"/>
      <c r="HKY19" s="198"/>
      <c r="HKZ19" s="198"/>
      <c r="HLA19" s="198"/>
      <c r="HLB19" s="198"/>
      <c r="HLC19" s="198"/>
      <c r="HLD19" s="198"/>
      <c r="HLE19" s="198"/>
      <c r="HLF19" s="198"/>
      <c r="HLG19" s="198"/>
      <c r="HLH19" s="198"/>
      <c r="HLI19" s="198"/>
      <c r="HLJ19" s="198"/>
      <c r="HLK19" s="198"/>
      <c r="HLL19" s="198"/>
      <c r="HLM19" s="198"/>
      <c r="HLN19" s="198"/>
      <c r="HLO19" s="198"/>
      <c r="HLP19" s="198"/>
      <c r="HLQ19" s="198"/>
      <c r="HLR19" s="198"/>
      <c r="HLS19" s="198"/>
      <c r="HLT19" s="198"/>
      <c r="HLU19" s="198"/>
      <c r="HLV19" s="198"/>
      <c r="HLW19" s="198"/>
      <c r="HLX19" s="198"/>
      <c r="HLY19" s="198"/>
      <c r="HLZ19" s="198"/>
      <c r="HMA19" s="198"/>
      <c r="HMB19" s="198"/>
      <c r="HMC19" s="198"/>
      <c r="HMD19" s="198"/>
      <c r="HME19" s="198"/>
      <c r="HMF19" s="198"/>
      <c r="HMG19" s="198"/>
      <c r="HMH19" s="198"/>
      <c r="HMI19" s="198"/>
      <c r="HMJ19" s="198"/>
      <c r="HMK19" s="198"/>
      <c r="HML19" s="198"/>
      <c r="HMM19" s="198"/>
      <c r="HMN19" s="198"/>
      <c r="HMO19" s="198"/>
      <c r="HMP19" s="198"/>
      <c r="HMQ19" s="198"/>
      <c r="HMR19" s="198"/>
      <c r="HMS19" s="198"/>
      <c r="HMT19" s="198"/>
      <c r="HMU19" s="198"/>
      <c r="HMV19" s="198"/>
      <c r="HMW19" s="198"/>
      <c r="HMX19" s="198"/>
      <c r="HMY19" s="198"/>
      <c r="HMZ19" s="198"/>
      <c r="HNA19" s="198"/>
      <c r="HNB19" s="198"/>
      <c r="HNC19" s="198"/>
      <c r="HND19" s="198"/>
      <c r="HNE19" s="198"/>
      <c r="HNF19" s="198"/>
      <c r="HNG19" s="198"/>
      <c r="HNH19" s="198"/>
      <c r="HNI19" s="198"/>
      <c r="HNJ19" s="198"/>
      <c r="HNK19" s="198"/>
      <c r="HNL19" s="198"/>
      <c r="HNM19" s="198"/>
      <c r="HNN19" s="198"/>
      <c r="HNO19" s="198"/>
      <c r="HNP19" s="198"/>
      <c r="HNQ19" s="198"/>
      <c r="HNR19" s="198"/>
      <c r="HNS19" s="198"/>
      <c r="HNT19" s="198"/>
      <c r="HNU19" s="198"/>
      <c r="HNV19" s="198"/>
      <c r="HNW19" s="198"/>
      <c r="HNX19" s="198"/>
      <c r="HNY19" s="198"/>
      <c r="HNZ19" s="198"/>
      <c r="HOA19" s="198"/>
      <c r="HOB19" s="198"/>
      <c r="HOC19" s="198"/>
      <c r="HOD19" s="198"/>
      <c r="HOE19" s="198"/>
      <c r="HOF19" s="198"/>
      <c r="HOG19" s="198"/>
      <c r="HOH19" s="198"/>
      <c r="HOI19" s="198"/>
      <c r="HOJ19" s="198"/>
      <c r="HOK19" s="198"/>
      <c r="HOL19" s="198"/>
      <c r="HOM19" s="198"/>
      <c r="HON19" s="198"/>
      <c r="HOO19" s="198"/>
      <c r="HOP19" s="198"/>
      <c r="HOQ19" s="198"/>
      <c r="HOR19" s="198"/>
      <c r="HOS19" s="198"/>
      <c r="HOT19" s="198"/>
      <c r="HOU19" s="198"/>
      <c r="HOV19" s="198"/>
      <c r="HOW19" s="198"/>
      <c r="HOX19" s="198"/>
      <c r="HOY19" s="198"/>
      <c r="HOZ19" s="198"/>
      <c r="HPA19" s="198"/>
      <c r="HPB19" s="198"/>
      <c r="HPC19" s="198"/>
      <c r="HPD19" s="198"/>
      <c r="HPE19" s="198"/>
      <c r="HPF19" s="198"/>
      <c r="HPG19" s="198"/>
      <c r="HPH19" s="198"/>
      <c r="HPI19" s="198"/>
      <c r="HPJ19" s="198"/>
      <c r="HPK19" s="198"/>
      <c r="HPL19" s="198"/>
      <c r="HPM19" s="198"/>
      <c r="HPN19" s="198"/>
      <c r="HPO19" s="198"/>
      <c r="HPP19" s="198"/>
      <c r="HPQ19" s="198"/>
      <c r="HPR19" s="198"/>
      <c r="HPS19" s="198"/>
      <c r="HPT19" s="198"/>
      <c r="HPU19" s="198"/>
      <c r="HPV19" s="198"/>
      <c r="HPW19" s="198"/>
      <c r="HPX19" s="198"/>
      <c r="HPY19" s="198"/>
      <c r="HPZ19" s="198"/>
      <c r="HQA19" s="198"/>
      <c r="HQB19" s="198"/>
      <c r="HQC19" s="198"/>
      <c r="HQD19" s="198"/>
      <c r="HQE19" s="198"/>
      <c r="HQF19" s="198"/>
      <c r="HQG19" s="198"/>
      <c r="HQH19" s="198"/>
      <c r="HQI19" s="198"/>
      <c r="HQJ19" s="198"/>
      <c r="HQK19" s="198"/>
      <c r="HQL19" s="198"/>
      <c r="HQM19" s="198"/>
      <c r="HQN19" s="198"/>
      <c r="HQO19" s="198"/>
      <c r="HQP19" s="198"/>
      <c r="HQQ19" s="198"/>
      <c r="HQR19" s="198"/>
      <c r="HQS19" s="198"/>
      <c r="HQT19" s="198"/>
      <c r="HQU19" s="198"/>
      <c r="HQV19" s="198"/>
      <c r="HQW19" s="198"/>
      <c r="HQX19" s="198"/>
      <c r="HQY19" s="198"/>
      <c r="HQZ19" s="198"/>
      <c r="HRA19" s="198"/>
      <c r="HRB19" s="198"/>
      <c r="HRC19" s="198"/>
      <c r="HRD19" s="198"/>
      <c r="HRE19" s="198"/>
      <c r="HRF19" s="198"/>
      <c r="HRG19" s="198"/>
      <c r="HRH19" s="198"/>
      <c r="HRI19" s="198"/>
      <c r="HRJ19" s="198"/>
      <c r="HRK19" s="198"/>
      <c r="HRL19" s="198"/>
      <c r="HRM19" s="198"/>
      <c r="HRN19" s="198"/>
      <c r="HRO19" s="198"/>
      <c r="HRP19" s="198"/>
      <c r="HRQ19" s="198"/>
      <c r="HRR19" s="198"/>
      <c r="HRS19" s="198"/>
      <c r="HRT19" s="198"/>
      <c r="HRU19" s="198"/>
      <c r="HRV19" s="198"/>
      <c r="HRW19" s="198"/>
      <c r="HRX19" s="198"/>
      <c r="HRY19" s="198"/>
      <c r="HRZ19" s="198"/>
      <c r="HSA19" s="198"/>
      <c r="HSB19" s="198"/>
      <c r="HSC19" s="198"/>
      <c r="HSD19" s="198"/>
      <c r="HSE19" s="198"/>
      <c r="HSF19" s="198"/>
      <c r="HSG19" s="198"/>
      <c r="HSH19" s="198"/>
      <c r="HSI19" s="198"/>
      <c r="HSJ19" s="198"/>
      <c r="HSK19" s="198"/>
      <c r="HSL19" s="198"/>
      <c r="HSM19" s="198"/>
      <c r="HSN19" s="198"/>
      <c r="HSO19" s="198"/>
      <c r="HSP19" s="198"/>
      <c r="HSQ19" s="198"/>
      <c r="HSR19" s="198"/>
      <c r="HSS19" s="198"/>
      <c r="HST19" s="198"/>
      <c r="HSU19" s="198"/>
      <c r="HSV19" s="198"/>
      <c r="HSW19" s="198"/>
      <c r="HSX19" s="198"/>
      <c r="HSY19" s="198"/>
      <c r="HSZ19" s="198"/>
      <c r="HTA19" s="198"/>
      <c r="HTB19" s="198"/>
      <c r="HTC19" s="198"/>
      <c r="HTD19" s="198"/>
      <c r="HTE19" s="198"/>
      <c r="HTF19" s="198"/>
      <c r="HTG19" s="198"/>
      <c r="HTH19" s="198"/>
      <c r="HTI19" s="198"/>
      <c r="HTJ19" s="198"/>
      <c r="HTK19" s="198"/>
      <c r="HTL19" s="198"/>
      <c r="HTM19" s="198"/>
      <c r="HTN19" s="198"/>
      <c r="HTO19" s="198"/>
      <c r="HTP19" s="198"/>
      <c r="HTQ19" s="198"/>
      <c r="HTR19" s="198"/>
      <c r="HTS19" s="198"/>
      <c r="HTT19" s="198"/>
      <c r="HTU19" s="198"/>
      <c r="HTV19" s="198"/>
      <c r="HTW19" s="198"/>
      <c r="HTX19" s="198"/>
      <c r="HTY19" s="198"/>
      <c r="HTZ19" s="198"/>
      <c r="HUA19" s="198"/>
      <c r="HUB19" s="198"/>
      <c r="HUC19" s="198"/>
      <c r="HUD19" s="198"/>
      <c r="HUE19" s="198"/>
      <c r="HUF19" s="198"/>
      <c r="HUG19" s="198"/>
      <c r="HUH19" s="198"/>
      <c r="HUI19" s="198"/>
      <c r="HUJ19" s="198"/>
      <c r="HUK19" s="198"/>
      <c r="HUL19" s="198"/>
      <c r="HUM19" s="198"/>
      <c r="HUN19" s="198"/>
      <c r="HUO19" s="198"/>
      <c r="HUP19" s="198"/>
      <c r="HUQ19" s="198"/>
      <c r="HUR19" s="198"/>
      <c r="HUS19" s="198"/>
      <c r="HUT19" s="198"/>
      <c r="HUU19" s="198"/>
      <c r="HUV19" s="198"/>
      <c r="HUW19" s="198"/>
      <c r="HUX19" s="198"/>
      <c r="HUY19" s="198"/>
      <c r="HUZ19" s="198"/>
      <c r="HVA19" s="198"/>
      <c r="HVB19" s="198"/>
      <c r="HVC19" s="198"/>
      <c r="HVD19" s="198"/>
      <c r="HVE19" s="198"/>
      <c r="HVF19" s="198"/>
      <c r="HVG19" s="198"/>
      <c r="HVH19" s="198"/>
      <c r="HVI19" s="198"/>
      <c r="HVJ19" s="198"/>
      <c r="HVK19" s="198"/>
      <c r="HVL19" s="198"/>
      <c r="HVM19" s="198"/>
      <c r="HVN19" s="198"/>
      <c r="HVO19" s="198"/>
      <c r="HVP19" s="198"/>
      <c r="HVQ19" s="198"/>
      <c r="HVR19" s="198"/>
      <c r="HVS19" s="198"/>
      <c r="HVT19" s="198"/>
      <c r="HVU19" s="198"/>
      <c r="HVV19" s="198"/>
      <c r="HVW19" s="198"/>
      <c r="HVX19" s="198"/>
      <c r="HVY19" s="198"/>
      <c r="HVZ19" s="198"/>
      <c r="HWA19" s="198"/>
      <c r="HWB19" s="198"/>
      <c r="HWC19" s="198"/>
      <c r="HWD19" s="198"/>
      <c r="HWE19" s="198"/>
      <c r="HWF19" s="198"/>
      <c r="HWG19" s="198"/>
      <c r="HWH19" s="198"/>
      <c r="HWI19" s="198"/>
      <c r="HWJ19" s="198"/>
      <c r="HWK19" s="198"/>
      <c r="HWL19" s="198"/>
      <c r="HWM19" s="198"/>
      <c r="HWN19" s="198"/>
      <c r="HWO19" s="198"/>
      <c r="HWP19" s="198"/>
      <c r="HWQ19" s="198"/>
      <c r="HWR19" s="198"/>
      <c r="HWS19" s="198"/>
      <c r="HWT19" s="198"/>
      <c r="HWU19" s="198"/>
      <c r="HWV19" s="198"/>
      <c r="HWW19" s="198"/>
      <c r="HWX19" s="198"/>
      <c r="HWY19" s="198"/>
      <c r="HWZ19" s="198"/>
      <c r="HXA19" s="198"/>
      <c r="HXB19" s="198"/>
      <c r="HXC19" s="198"/>
      <c r="HXD19" s="198"/>
      <c r="HXE19" s="198"/>
      <c r="HXF19" s="198"/>
      <c r="HXG19" s="198"/>
      <c r="HXH19" s="198"/>
      <c r="HXI19" s="198"/>
      <c r="HXJ19" s="198"/>
      <c r="HXK19" s="198"/>
      <c r="HXL19" s="198"/>
      <c r="HXM19" s="198"/>
      <c r="HXN19" s="198"/>
      <c r="HXO19" s="198"/>
      <c r="HXP19" s="198"/>
      <c r="HXQ19" s="198"/>
      <c r="HXR19" s="198"/>
      <c r="HXS19" s="198"/>
      <c r="HXT19" s="198"/>
      <c r="HXU19" s="198"/>
      <c r="HXV19" s="198"/>
      <c r="HXW19" s="198"/>
      <c r="HXX19" s="198"/>
      <c r="HXY19" s="198"/>
      <c r="HXZ19" s="198"/>
      <c r="HYA19" s="198"/>
      <c r="HYB19" s="198"/>
      <c r="HYC19" s="198"/>
      <c r="HYD19" s="198"/>
      <c r="HYE19" s="198"/>
      <c r="HYF19" s="198"/>
      <c r="HYG19" s="198"/>
      <c r="HYH19" s="198"/>
      <c r="HYI19" s="198"/>
      <c r="HYJ19" s="198"/>
      <c r="HYK19" s="198"/>
      <c r="HYL19" s="198"/>
      <c r="HYM19" s="198"/>
      <c r="HYN19" s="198"/>
      <c r="HYO19" s="198"/>
      <c r="HYP19" s="198"/>
      <c r="HYQ19" s="198"/>
      <c r="HYR19" s="198"/>
      <c r="HYS19" s="198"/>
      <c r="HYT19" s="198"/>
      <c r="HYU19" s="198"/>
      <c r="HYV19" s="198"/>
      <c r="HYW19" s="198"/>
      <c r="HYX19" s="198"/>
      <c r="HYY19" s="198"/>
      <c r="HYZ19" s="198"/>
      <c r="HZA19" s="198"/>
      <c r="HZB19" s="198"/>
      <c r="HZC19" s="198"/>
      <c r="HZD19" s="198"/>
      <c r="HZE19" s="198"/>
      <c r="HZF19" s="198"/>
      <c r="HZG19" s="198"/>
      <c r="HZH19" s="198"/>
      <c r="HZI19" s="198"/>
      <c r="HZJ19" s="198"/>
      <c r="HZK19" s="198"/>
      <c r="HZL19" s="198"/>
      <c r="HZM19" s="198"/>
      <c r="HZN19" s="198"/>
      <c r="HZO19" s="198"/>
      <c r="HZP19" s="198"/>
      <c r="HZQ19" s="198"/>
      <c r="HZR19" s="198"/>
      <c r="HZS19" s="198"/>
      <c r="HZT19" s="198"/>
      <c r="HZU19" s="198"/>
      <c r="HZV19" s="198"/>
      <c r="HZW19" s="198"/>
      <c r="HZX19" s="198"/>
      <c r="HZY19" s="198"/>
      <c r="HZZ19" s="198"/>
      <c r="IAA19" s="198"/>
      <c r="IAB19" s="198"/>
      <c r="IAC19" s="198"/>
      <c r="IAD19" s="198"/>
      <c r="IAE19" s="198"/>
      <c r="IAF19" s="198"/>
      <c r="IAG19" s="198"/>
      <c r="IAH19" s="198"/>
      <c r="IAI19" s="198"/>
      <c r="IAJ19" s="198"/>
      <c r="IAK19" s="198"/>
      <c r="IAL19" s="198"/>
      <c r="IAM19" s="198"/>
      <c r="IAN19" s="198"/>
      <c r="IAO19" s="198"/>
      <c r="IAP19" s="198"/>
      <c r="IAQ19" s="198"/>
      <c r="IAR19" s="198"/>
      <c r="IAS19" s="198"/>
      <c r="IAT19" s="198"/>
      <c r="IAU19" s="198"/>
      <c r="IAV19" s="198"/>
      <c r="IAW19" s="198"/>
      <c r="IAX19" s="198"/>
      <c r="IAY19" s="198"/>
      <c r="IAZ19" s="198"/>
      <c r="IBA19" s="198"/>
      <c r="IBB19" s="198"/>
      <c r="IBC19" s="198"/>
      <c r="IBD19" s="198"/>
      <c r="IBE19" s="198"/>
      <c r="IBF19" s="198"/>
      <c r="IBG19" s="198"/>
      <c r="IBH19" s="198"/>
      <c r="IBI19" s="198"/>
      <c r="IBJ19" s="198"/>
      <c r="IBK19" s="198"/>
      <c r="IBL19" s="198"/>
      <c r="IBM19" s="198"/>
      <c r="IBN19" s="198"/>
      <c r="IBO19" s="198"/>
      <c r="IBP19" s="198"/>
      <c r="IBQ19" s="198"/>
      <c r="IBR19" s="198"/>
      <c r="IBS19" s="198"/>
      <c r="IBT19" s="198"/>
      <c r="IBU19" s="198"/>
      <c r="IBV19" s="198"/>
      <c r="IBW19" s="198"/>
      <c r="IBX19" s="198"/>
      <c r="IBY19" s="198"/>
      <c r="IBZ19" s="198"/>
      <c r="ICA19" s="198"/>
      <c r="ICB19" s="198"/>
      <c r="ICC19" s="198"/>
      <c r="ICD19" s="198"/>
      <c r="ICE19" s="198"/>
      <c r="ICF19" s="198"/>
      <c r="ICG19" s="198"/>
      <c r="ICH19" s="198"/>
      <c r="ICI19" s="198"/>
      <c r="ICJ19" s="198"/>
      <c r="ICK19" s="198"/>
      <c r="ICL19" s="198"/>
      <c r="ICM19" s="198"/>
      <c r="ICN19" s="198"/>
      <c r="ICO19" s="198"/>
      <c r="ICP19" s="198"/>
      <c r="ICQ19" s="198"/>
      <c r="ICR19" s="198"/>
      <c r="ICS19" s="198"/>
      <c r="ICT19" s="198"/>
      <c r="ICU19" s="198"/>
      <c r="ICV19" s="198"/>
      <c r="ICW19" s="198"/>
      <c r="ICX19" s="198"/>
      <c r="ICY19" s="198"/>
      <c r="ICZ19" s="198"/>
      <c r="IDA19" s="198"/>
      <c r="IDB19" s="198"/>
      <c r="IDC19" s="198"/>
      <c r="IDD19" s="198"/>
      <c r="IDE19" s="198"/>
      <c r="IDF19" s="198"/>
      <c r="IDG19" s="198"/>
      <c r="IDH19" s="198"/>
      <c r="IDI19" s="198"/>
      <c r="IDJ19" s="198"/>
      <c r="IDK19" s="198"/>
      <c r="IDL19" s="198"/>
      <c r="IDM19" s="198"/>
      <c r="IDN19" s="198"/>
      <c r="IDO19" s="198"/>
      <c r="IDP19" s="198"/>
      <c r="IDQ19" s="198"/>
      <c r="IDR19" s="198"/>
      <c r="IDS19" s="198"/>
      <c r="IDT19" s="198"/>
      <c r="IDU19" s="198"/>
      <c r="IDV19" s="198"/>
      <c r="IDW19" s="198"/>
      <c r="IDX19" s="198"/>
      <c r="IDY19" s="198"/>
      <c r="IDZ19" s="198"/>
      <c r="IEA19" s="198"/>
      <c r="IEB19" s="198"/>
      <c r="IEC19" s="198"/>
      <c r="IED19" s="198"/>
      <c r="IEE19" s="198"/>
      <c r="IEF19" s="198"/>
      <c r="IEG19" s="198"/>
      <c r="IEH19" s="198"/>
      <c r="IEI19" s="198"/>
      <c r="IEJ19" s="198"/>
      <c r="IEK19" s="198"/>
      <c r="IEL19" s="198"/>
      <c r="IEM19" s="198"/>
      <c r="IEN19" s="198"/>
      <c r="IEO19" s="198"/>
      <c r="IEP19" s="198"/>
      <c r="IEQ19" s="198"/>
      <c r="IER19" s="198"/>
      <c r="IES19" s="198"/>
      <c r="IET19" s="198"/>
      <c r="IEU19" s="198"/>
      <c r="IEV19" s="198"/>
      <c r="IEW19" s="198"/>
      <c r="IEX19" s="198"/>
      <c r="IEY19" s="198"/>
      <c r="IEZ19" s="198"/>
      <c r="IFA19" s="198"/>
      <c r="IFB19" s="198"/>
      <c r="IFC19" s="198"/>
      <c r="IFD19" s="198"/>
      <c r="IFE19" s="198"/>
      <c r="IFF19" s="198"/>
      <c r="IFG19" s="198"/>
      <c r="IFH19" s="198"/>
      <c r="IFI19" s="198"/>
      <c r="IFJ19" s="198"/>
      <c r="IFK19" s="198"/>
      <c r="IFL19" s="198"/>
      <c r="IFM19" s="198"/>
      <c r="IFN19" s="198"/>
      <c r="IFO19" s="198"/>
      <c r="IFP19" s="198"/>
      <c r="IFQ19" s="198"/>
      <c r="IFR19" s="198"/>
      <c r="IFS19" s="198"/>
      <c r="IFT19" s="198"/>
      <c r="IFU19" s="198"/>
      <c r="IFV19" s="198"/>
      <c r="IFW19" s="198"/>
      <c r="IFX19" s="198"/>
      <c r="IFY19" s="198"/>
      <c r="IFZ19" s="198"/>
      <c r="IGA19" s="198"/>
      <c r="IGB19" s="198"/>
      <c r="IGC19" s="198"/>
      <c r="IGD19" s="198"/>
      <c r="IGE19" s="198"/>
      <c r="IGF19" s="198"/>
      <c r="IGG19" s="198"/>
      <c r="IGH19" s="198"/>
      <c r="IGI19" s="198"/>
      <c r="IGJ19" s="198"/>
      <c r="IGK19" s="198"/>
      <c r="IGL19" s="198"/>
      <c r="IGM19" s="198"/>
      <c r="IGN19" s="198"/>
      <c r="IGO19" s="198"/>
      <c r="IGP19" s="198"/>
      <c r="IGQ19" s="198"/>
      <c r="IGR19" s="198"/>
      <c r="IGS19" s="198"/>
      <c r="IGT19" s="198"/>
      <c r="IGU19" s="198"/>
      <c r="IGV19" s="198"/>
      <c r="IGW19" s="198"/>
      <c r="IGX19" s="198"/>
      <c r="IGY19" s="198"/>
      <c r="IGZ19" s="198"/>
      <c r="IHA19" s="198"/>
      <c r="IHB19" s="198"/>
      <c r="IHC19" s="198"/>
      <c r="IHD19" s="198"/>
      <c r="IHE19" s="198"/>
      <c r="IHF19" s="198"/>
      <c r="IHG19" s="198"/>
      <c r="IHH19" s="198"/>
      <c r="IHI19" s="198"/>
      <c r="IHJ19" s="198"/>
      <c r="IHK19" s="198"/>
      <c r="IHL19" s="198"/>
      <c r="IHM19" s="198"/>
      <c r="IHN19" s="198"/>
      <c r="IHO19" s="198"/>
      <c r="IHP19" s="198"/>
      <c r="IHQ19" s="198"/>
      <c r="IHR19" s="198"/>
      <c r="IHS19" s="198"/>
      <c r="IHT19" s="198"/>
      <c r="IHU19" s="198"/>
      <c r="IHV19" s="198"/>
      <c r="IHW19" s="198"/>
      <c r="IHX19" s="198"/>
      <c r="IHY19" s="198"/>
      <c r="IHZ19" s="198"/>
      <c r="IIA19" s="198"/>
      <c r="IIB19" s="198"/>
      <c r="IIC19" s="198"/>
      <c r="IID19" s="198"/>
      <c r="IIE19" s="198"/>
      <c r="IIF19" s="198"/>
      <c r="IIG19" s="198"/>
      <c r="IIH19" s="198"/>
      <c r="III19" s="198"/>
      <c r="IIJ19" s="198"/>
      <c r="IIK19" s="198"/>
      <c r="IIL19" s="198"/>
      <c r="IIM19" s="198"/>
      <c r="IIN19" s="198"/>
      <c r="IIO19" s="198"/>
      <c r="IIP19" s="198"/>
      <c r="IIQ19" s="198"/>
      <c r="IIR19" s="198"/>
      <c r="IIS19" s="198"/>
      <c r="IIT19" s="198"/>
      <c r="IIU19" s="198"/>
      <c r="IIV19" s="198"/>
      <c r="IIW19" s="198"/>
      <c r="IIX19" s="198"/>
      <c r="IIY19" s="198"/>
      <c r="IIZ19" s="198"/>
      <c r="IJA19" s="198"/>
      <c r="IJB19" s="198"/>
      <c r="IJC19" s="198"/>
      <c r="IJD19" s="198"/>
      <c r="IJE19" s="198"/>
      <c r="IJF19" s="198"/>
      <c r="IJG19" s="198"/>
      <c r="IJH19" s="198"/>
      <c r="IJI19" s="198"/>
      <c r="IJJ19" s="198"/>
      <c r="IJK19" s="198"/>
      <c r="IJL19" s="198"/>
      <c r="IJM19" s="198"/>
      <c r="IJN19" s="198"/>
      <c r="IJO19" s="198"/>
      <c r="IJP19" s="198"/>
      <c r="IJQ19" s="198"/>
      <c r="IJR19" s="198"/>
      <c r="IJS19" s="198"/>
      <c r="IJT19" s="198"/>
      <c r="IJU19" s="198"/>
      <c r="IJV19" s="198"/>
      <c r="IJW19" s="198"/>
      <c r="IJX19" s="198"/>
      <c r="IJY19" s="198"/>
      <c r="IJZ19" s="198"/>
      <c r="IKA19" s="198"/>
      <c r="IKB19" s="198"/>
      <c r="IKC19" s="198"/>
      <c r="IKD19" s="198"/>
      <c r="IKE19" s="198"/>
      <c r="IKF19" s="198"/>
      <c r="IKG19" s="198"/>
      <c r="IKH19" s="198"/>
      <c r="IKI19" s="198"/>
      <c r="IKJ19" s="198"/>
      <c r="IKK19" s="198"/>
      <c r="IKL19" s="198"/>
      <c r="IKM19" s="198"/>
      <c r="IKN19" s="198"/>
      <c r="IKO19" s="198"/>
      <c r="IKP19" s="198"/>
      <c r="IKQ19" s="198"/>
      <c r="IKR19" s="198"/>
      <c r="IKS19" s="198"/>
      <c r="IKT19" s="198"/>
      <c r="IKU19" s="198"/>
      <c r="IKV19" s="198"/>
      <c r="IKW19" s="198"/>
      <c r="IKX19" s="198"/>
      <c r="IKY19" s="198"/>
      <c r="IKZ19" s="198"/>
      <c r="ILA19" s="198"/>
      <c r="ILB19" s="198"/>
      <c r="ILC19" s="198"/>
      <c r="ILD19" s="198"/>
      <c r="ILE19" s="198"/>
      <c r="ILF19" s="198"/>
      <c r="ILG19" s="198"/>
      <c r="ILH19" s="198"/>
      <c r="ILI19" s="198"/>
      <c r="ILJ19" s="198"/>
      <c r="ILK19" s="198"/>
      <c r="ILL19" s="198"/>
      <c r="ILM19" s="198"/>
      <c r="ILN19" s="198"/>
      <c r="ILO19" s="198"/>
      <c r="ILP19" s="198"/>
      <c r="ILQ19" s="198"/>
      <c r="ILR19" s="198"/>
      <c r="ILS19" s="198"/>
      <c r="ILT19" s="198"/>
      <c r="ILU19" s="198"/>
      <c r="ILV19" s="198"/>
      <c r="ILW19" s="198"/>
      <c r="ILX19" s="198"/>
      <c r="ILY19" s="198"/>
      <c r="ILZ19" s="198"/>
      <c r="IMA19" s="198"/>
      <c r="IMB19" s="198"/>
      <c r="IMC19" s="198"/>
      <c r="IMD19" s="198"/>
      <c r="IME19" s="198"/>
      <c r="IMF19" s="198"/>
      <c r="IMG19" s="198"/>
      <c r="IMH19" s="198"/>
      <c r="IMI19" s="198"/>
      <c r="IMJ19" s="198"/>
      <c r="IMK19" s="198"/>
      <c r="IML19" s="198"/>
      <c r="IMM19" s="198"/>
      <c r="IMN19" s="198"/>
      <c r="IMO19" s="198"/>
      <c r="IMP19" s="198"/>
      <c r="IMQ19" s="198"/>
      <c r="IMR19" s="198"/>
      <c r="IMS19" s="198"/>
      <c r="IMT19" s="198"/>
      <c r="IMU19" s="198"/>
      <c r="IMV19" s="198"/>
      <c r="IMW19" s="198"/>
      <c r="IMX19" s="198"/>
      <c r="IMY19" s="198"/>
      <c r="IMZ19" s="198"/>
      <c r="INA19" s="198"/>
      <c r="INB19" s="198"/>
      <c r="INC19" s="198"/>
      <c r="IND19" s="198"/>
      <c r="INE19" s="198"/>
      <c r="INF19" s="198"/>
      <c r="ING19" s="198"/>
      <c r="INH19" s="198"/>
      <c r="INI19" s="198"/>
      <c r="INJ19" s="198"/>
      <c r="INK19" s="198"/>
      <c r="INL19" s="198"/>
      <c r="INM19" s="198"/>
      <c r="INN19" s="198"/>
      <c r="INO19" s="198"/>
      <c r="INP19" s="198"/>
      <c r="INQ19" s="198"/>
      <c r="INR19" s="198"/>
      <c r="INS19" s="198"/>
      <c r="INT19" s="198"/>
      <c r="INU19" s="198"/>
      <c r="INV19" s="198"/>
      <c r="INW19" s="198"/>
      <c r="INX19" s="198"/>
      <c r="INY19" s="198"/>
      <c r="INZ19" s="198"/>
      <c r="IOA19" s="198"/>
      <c r="IOB19" s="198"/>
      <c r="IOC19" s="198"/>
      <c r="IOD19" s="198"/>
      <c r="IOE19" s="198"/>
      <c r="IOF19" s="198"/>
      <c r="IOG19" s="198"/>
      <c r="IOH19" s="198"/>
      <c r="IOI19" s="198"/>
      <c r="IOJ19" s="198"/>
      <c r="IOK19" s="198"/>
      <c r="IOL19" s="198"/>
      <c r="IOM19" s="198"/>
      <c r="ION19" s="198"/>
      <c r="IOO19" s="198"/>
      <c r="IOP19" s="198"/>
      <c r="IOQ19" s="198"/>
      <c r="IOR19" s="198"/>
      <c r="IOS19" s="198"/>
      <c r="IOT19" s="198"/>
      <c r="IOU19" s="198"/>
      <c r="IOV19" s="198"/>
      <c r="IOW19" s="198"/>
      <c r="IOX19" s="198"/>
      <c r="IOY19" s="198"/>
      <c r="IOZ19" s="198"/>
      <c r="IPA19" s="198"/>
      <c r="IPB19" s="198"/>
      <c r="IPC19" s="198"/>
      <c r="IPD19" s="198"/>
      <c r="IPE19" s="198"/>
      <c r="IPF19" s="198"/>
      <c r="IPG19" s="198"/>
      <c r="IPH19" s="198"/>
      <c r="IPI19" s="198"/>
      <c r="IPJ19" s="198"/>
      <c r="IPK19" s="198"/>
      <c r="IPL19" s="198"/>
      <c r="IPM19" s="198"/>
      <c r="IPN19" s="198"/>
      <c r="IPO19" s="198"/>
      <c r="IPP19" s="198"/>
      <c r="IPQ19" s="198"/>
      <c r="IPR19" s="198"/>
      <c r="IPS19" s="198"/>
      <c r="IPT19" s="198"/>
      <c r="IPU19" s="198"/>
      <c r="IPV19" s="198"/>
      <c r="IPW19" s="198"/>
      <c r="IPX19" s="198"/>
      <c r="IPY19" s="198"/>
      <c r="IPZ19" s="198"/>
      <c r="IQA19" s="198"/>
      <c r="IQB19" s="198"/>
      <c r="IQC19" s="198"/>
      <c r="IQD19" s="198"/>
      <c r="IQE19" s="198"/>
      <c r="IQF19" s="198"/>
      <c r="IQG19" s="198"/>
      <c r="IQH19" s="198"/>
      <c r="IQI19" s="198"/>
      <c r="IQJ19" s="198"/>
      <c r="IQK19" s="198"/>
      <c r="IQL19" s="198"/>
      <c r="IQM19" s="198"/>
      <c r="IQN19" s="198"/>
      <c r="IQO19" s="198"/>
      <c r="IQP19" s="198"/>
      <c r="IQQ19" s="198"/>
      <c r="IQR19" s="198"/>
      <c r="IQS19" s="198"/>
      <c r="IQT19" s="198"/>
      <c r="IQU19" s="198"/>
      <c r="IQV19" s="198"/>
      <c r="IQW19" s="198"/>
      <c r="IQX19" s="198"/>
      <c r="IQY19" s="198"/>
      <c r="IQZ19" s="198"/>
      <c r="IRA19" s="198"/>
      <c r="IRB19" s="198"/>
      <c r="IRC19" s="198"/>
      <c r="IRD19" s="198"/>
      <c r="IRE19" s="198"/>
      <c r="IRF19" s="198"/>
      <c r="IRG19" s="198"/>
      <c r="IRH19" s="198"/>
      <c r="IRI19" s="198"/>
      <c r="IRJ19" s="198"/>
      <c r="IRK19" s="198"/>
      <c r="IRL19" s="198"/>
      <c r="IRM19" s="198"/>
      <c r="IRN19" s="198"/>
      <c r="IRO19" s="198"/>
      <c r="IRP19" s="198"/>
      <c r="IRQ19" s="198"/>
      <c r="IRR19" s="198"/>
      <c r="IRS19" s="198"/>
      <c r="IRT19" s="198"/>
      <c r="IRU19" s="198"/>
      <c r="IRV19" s="198"/>
      <c r="IRW19" s="198"/>
      <c r="IRX19" s="198"/>
      <c r="IRY19" s="198"/>
      <c r="IRZ19" s="198"/>
      <c r="ISA19" s="198"/>
      <c r="ISB19" s="198"/>
      <c r="ISC19" s="198"/>
      <c r="ISD19" s="198"/>
      <c r="ISE19" s="198"/>
      <c r="ISF19" s="198"/>
      <c r="ISG19" s="198"/>
      <c r="ISH19" s="198"/>
      <c r="ISI19" s="198"/>
      <c r="ISJ19" s="198"/>
      <c r="ISK19" s="198"/>
      <c r="ISL19" s="198"/>
      <c r="ISM19" s="198"/>
      <c r="ISN19" s="198"/>
      <c r="ISO19" s="198"/>
      <c r="ISP19" s="198"/>
      <c r="ISQ19" s="198"/>
      <c r="ISR19" s="198"/>
      <c r="ISS19" s="198"/>
      <c r="IST19" s="198"/>
      <c r="ISU19" s="198"/>
      <c r="ISV19" s="198"/>
      <c r="ISW19" s="198"/>
      <c r="ISX19" s="198"/>
      <c r="ISY19" s="198"/>
      <c r="ISZ19" s="198"/>
      <c r="ITA19" s="198"/>
      <c r="ITB19" s="198"/>
      <c r="ITC19" s="198"/>
      <c r="ITD19" s="198"/>
      <c r="ITE19" s="198"/>
      <c r="ITF19" s="198"/>
      <c r="ITG19" s="198"/>
      <c r="ITH19" s="198"/>
      <c r="ITI19" s="198"/>
      <c r="ITJ19" s="198"/>
      <c r="ITK19" s="198"/>
      <c r="ITL19" s="198"/>
      <c r="ITM19" s="198"/>
      <c r="ITN19" s="198"/>
      <c r="ITO19" s="198"/>
      <c r="ITP19" s="198"/>
      <c r="ITQ19" s="198"/>
      <c r="ITR19" s="198"/>
      <c r="ITS19" s="198"/>
      <c r="ITT19" s="198"/>
      <c r="ITU19" s="198"/>
      <c r="ITV19" s="198"/>
      <c r="ITW19" s="198"/>
      <c r="ITX19" s="198"/>
      <c r="ITY19" s="198"/>
      <c r="ITZ19" s="198"/>
      <c r="IUA19" s="198"/>
      <c r="IUB19" s="198"/>
      <c r="IUC19" s="198"/>
      <c r="IUD19" s="198"/>
      <c r="IUE19" s="198"/>
      <c r="IUF19" s="198"/>
      <c r="IUG19" s="198"/>
      <c r="IUH19" s="198"/>
      <c r="IUI19" s="198"/>
      <c r="IUJ19" s="198"/>
      <c r="IUK19" s="198"/>
      <c r="IUL19" s="198"/>
      <c r="IUM19" s="198"/>
      <c r="IUN19" s="198"/>
      <c r="IUO19" s="198"/>
      <c r="IUP19" s="198"/>
      <c r="IUQ19" s="198"/>
      <c r="IUR19" s="198"/>
      <c r="IUS19" s="198"/>
      <c r="IUT19" s="198"/>
      <c r="IUU19" s="198"/>
      <c r="IUV19" s="198"/>
      <c r="IUW19" s="198"/>
      <c r="IUX19" s="198"/>
      <c r="IUY19" s="198"/>
      <c r="IUZ19" s="198"/>
      <c r="IVA19" s="198"/>
      <c r="IVB19" s="198"/>
      <c r="IVC19" s="198"/>
      <c r="IVD19" s="198"/>
      <c r="IVE19" s="198"/>
      <c r="IVF19" s="198"/>
      <c r="IVG19" s="198"/>
      <c r="IVH19" s="198"/>
      <c r="IVI19" s="198"/>
      <c r="IVJ19" s="198"/>
      <c r="IVK19" s="198"/>
      <c r="IVL19" s="198"/>
      <c r="IVM19" s="198"/>
      <c r="IVN19" s="198"/>
      <c r="IVO19" s="198"/>
      <c r="IVP19" s="198"/>
      <c r="IVQ19" s="198"/>
      <c r="IVR19" s="198"/>
      <c r="IVS19" s="198"/>
      <c r="IVT19" s="198"/>
      <c r="IVU19" s="198"/>
      <c r="IVV19" s="198"/>
      <c r="IVW19" s="198"/>
      <c r="IVX19" s="198"/>
      <c r="IVY19" s="198"/>
      <c r="IVZ19" s="198"/>
      <c r="IWA19" s="198"/>
      <c r="IWB19" s="198"/>
      <c r="IWC19" s="198"/>
      <c r="IWD19" s="198"/>
      <c r="IWE19" s="198"/>
      <c r="IWF19" s="198"/>
      <c r="IWG19" s="198"/>
      <c r="IWH19" s="198"/>
      <c r="IWI19" s="198"/>
      <c r="IWJ19" s="198"/>
      <c r="IWK19" s="198"/>
      <c r="IWL19" s="198"/>
      <c r="IWM19" s="198"/>
      <c r="IWN19" s="198"/>
      <c r="IWO19" s="198"/>
      <c r="IWP19" s="198"/>
      <c r="IWQ19" s="198"/>
      <c r="IWR19" s="198"/>
      <c r="IWS19" s="198"/>
      <c r="IWT19" s="198"/>
      <c r="IWU19" s="198"/>
      <c r="IWV19" s="198"/>
      <c r="IWW19" s="198"/>
      <c r="IWX19" s="198"/>
      <c r="IWY19" s="198"/>
      <c r="IWZ19" s="198"/>
      <c r="IXA19" s="198"/>
      <c r="IXB19" s="198"/>
      <c r="IXC19" s="198"/>
      <c r="IXD19" s="198"/>
      <c r="IXE19" s="198"/>
      <c r="IXF19" s="198"/>
      <c r="IXG19" s="198"/>
      <c r="IXH19" s="198"/>
      <c r="IXI19" s="198"/>
      <c r="IXJ19" s="198"/>
      <c r="IXK19" s="198"/>
      <c r="IXL19" s="198"/>
      <c r="IXM19" s="198"/>
      <c r="IXN19" s="198"/>
      <c r="IXO19" s="198"/>
      <c r="IXP19" s="198"/>
      <c r="IXQ19" s="198"/>
      <c r="IXR19" s="198"/>
      <c r="IXS19" s="198"/>
      <c r="IXT19" s="198"/>
      <c r="IXU19" s="198"/>
      <c r="IXV19" s="198"/>
      <c r="IXW19" s="198"/>
      <c r="IXX19" s="198"/>
      <c r="IXY19" s="198"/>
      <c r="IXZ19" s="198"/>
      <c r="IYA19" s="198"/>
      <c r="IYB19" s="198"/>
      <c r="IYC19" s="198"/>
      <c r="IYD19" s="198"/>
      <c r="IYE19" s="198"/>
      <c r="IYF19" s="198"/>
      <c r="IYG19" s="198"/>
      <c r="IYH19" s="198"/>
      <c r="IYI19" s="198"/>
      <c r="IYJ19" s="198"/>
      <c r="IYK19" s="198"/>
      <c r="IYL19" s="198"/>
      <c r="IYM19" s="198"/>
      <c r="IYN19" s="198"/>
      <c r="IYO19" s="198"/>
      <c r="IYP19" s="198"/>
      <c r="IYQ19" s="198"/>
      <c r="IYR19" s="198"/>
      <c r="IYS19" s="198"/>
      <c r="IYT19" s="198"/>
      <c r="IYU19" s="198"/>
      <c r="IYV19" s="198"/>
      <c r="IYW19" s="198"/>
      <c r="IYX19" s="198"/>
      <c r="IYY19" s="198"/>
      <c r="IYZ19" s="198"/>
      <c r="IZA19" s="198"/>
      <c r="IZB19" s="198"/>
      <c r="IZC19" s="198"/>
      <c r="IZD19" s="198"/>
      <c r="IZE19" s="198"/>
      <c r="IZF19" s="198"/>
      <c r="IZG19" s="198"/>
      <c r="IZH19" s="198"/>
      <c r="IZI19" s="198"/>
      <c r="IZJ19" s="198"/>
      <c r="IZK19" s="198"/>
      <c r="IZL19" s="198"/>
      <c r="IZM19" s="198"/>
      <c r="IZN19" s="198"/>
      <c r="IZO19" s="198"/>
      <c r="IZP19" s="198"/>
      <c r="IZQ19" s="198"/>
      <c r="IZR19" s="198"/>
      <c r="IZS19" s="198"/>
      <c r="IZT19" s="198"/>
      <c r="IZU19" s="198"/>
      <c r="IZV19" s="198"/>
      <c r="IZW19" s="198"/>
      <c r="IZX19" s="198"/>
      <c r="IZY19" s="198"/>
      <c r="IZZ19" s="198"/>
      <c r="JAA19" s="198"/>
      <c r="JAB19" s="198"/>
      <c r="JAC19" s="198"/>
      <c r="JAD19" s="198"/>
      <c r="JAE19" s="198"/>
      <c r="JAF19" s="198"/>
      <c r="JAG19" s="198"/>
      <c r="JAH19" s="198"/>
      <c r="JAI19" s="198"/>
      <c r="JAJ19" s="198"/>
      <c r="JAK19" s="198"/>
      <c r="JAL19" s="198"/>
      <c r="JAM19" s="198"/>
      <c r="JAN19" s="198"/>
      <c r="JAO19" s="198"/>
      <c r="JAP19" s="198"/>
      <c r="JAQ19" s="198"/>
      <c r="JAR19" s="198"/>
      <c r="JAS19" s="198"/>
      <c r="JAT19" s="198"/>
      <c r="JAU19" s="198"/>
      <c r="JAV19" s="198"/>
      <c r="JAW19" s="198"/>
      <c r="JAX19" s="198"/>
      <c r="JAY19" s="198"/>
      <c r="JAZ19" s="198"/>
      <c r="JBA19" s="198"/>
      <c r="JBB19" s="198"/>
      <c r="JBC19" s="198"/>
      <c r="JBD19" s="198"/>
      <c r="JBE19" s="198"/>
      <c r="JBF19" s="198"/>
      <c r="JBG19" s="198"/>
      <c r="JBH19" s="198"/>
      <c r="JBI19" s="198"/>
      <c r="JBJ19" s="198"/>
      <c r="JBK19" s="198"/>
      <c r="JBL19" s="198"/>
      <c r="JBM19" s="198"/>
      <c r="JBN19" s="198"/>
      <c r="JBO19" s="198"/>
      <c r="JBP19" s="198"/>
      <c r="JBQ19" s="198"/>
      <c r="JBR19" s="198"/>
      <c r="JBS19" s="198"/>
      <c r="JBT19" s="198"/>
      <c r="JBU19" s="198"/>
      <c r="JBV19" s="198"/>
      <c r="JBW19" s="198"/>
      <c r="JBX19" s="198"/>
      <c r="JBY19" s="198"/>
      <c r="JBZ19" s="198"/>
      <c r="JCA19" s="198"/>
      <c r="JCB19" s="198"/>
      <c r="JCC19" s="198"/>
      <c r="JCD19" s="198"/>
      <c r="JCE19" s="198"/>
      <c r="JCF19" s="198"/>
      <c r="JCG19" s="198"/>
      <c r="JCH19" s="198"/>
      <c r="JCI19" s="198"/>
      <c r="JCJ19" s="198"/>
      <c r="JCK19" s="198"/>
      <c r="JCL19" s="198"/>
      <c r="JCM19" s="198"/>
      <c r="JCN19" s="198"/>
      <c r="JCO19" s="198"/>
      <c r="JCP19" s="198"/>
      <c r="JCQ19" s="198"/>
      <c r="JCR19" s="198"/>
      <c r="JCS19" s="198"/>
      <c r="JCT19" s="198"/>
      <c r="JCU19" s="198"/>
      <c r="JCV19" s="198"/>
      <c r="JCW19" s="198"/>
      <c r="JCX19" s="198"/>
      <c r="JCY19" s="198"/>
      <c r="JCZ19" s="198"/>
      <c r="JDA19" s="198"/>
      <c r="JDB19" s="198"/>
      <c r="JDC19" s="198"/>
      <c r="JDD19" s="198"/>
      <c r="JDE19" s="198"/>
      <c r="JDF19" s="198"/>
      <c r="JDG19" s="198"/>
      <c r="JDH19" s="198"/>
      <c r="JDI19" s="198"/>
      <c r="JDJ19" s="198"/>
      <c r="JDK19" s="198"/>
      <c r="JDL19" s="198"/>
      <c r="JDM19" s="198"/>
      <c r="JDN19" s="198"/>
      <c r="JDO19" s="198"/>
      <c r="JDP19" s="198"/>
      <c r="JDQ19" s="198"/>
      <c r="JDR19" s="198"/>
      <c r="JDS19" s="198"/>
      <c r="JDT19" s="198"/>
      <c r="JDU19" s="198"/>
      <c r="JDV19" s="198"/>
      <c r="JDW19" s="198"/>
      <c r="JDX19" s="198"/>
      <c r="JDY19" s="198"/>
      <c r="JDZ19" s="198"/>
      <c r="JEA19" s="198"/>
      <c r="JEB19" s="198"/>
      <c r="JEC19" s="198"/>
      <c r="JED19" s="198"/>
      <c r="JEE19" s="198"/>
      <c r="JEF19" s="198"/>
      <c r="JEG19" s="198"/>
      <c r="JEH19" s="198"/>
      <c r="JEI19" s="198"/>
      <c r="JEJ19" s="198"/>
      <c r="JEK19" s="198"/>
      <c r="JEL19" s="198"/>
      <c r="JEM19" s="198"/>
      <c r="JEN19" s="198"/>
      <c r="JEO19" s="198"/>
      <c r="JEP19" s="198"/>
      <c r="JEQ19" s="198"/>
      <c r="JER19" s="198"/>
      <c r="JES19" s="198"/>
      <c r="JET19" s="198"/>
      <c r="JEU19" s="198"/>
      <c r="JEV19" s="198"/>
      <c r="JEW19" s="198"/>
      <c r="JEX19" s="198"/>
      <c r="JEY19" s="198"/>
      <c r="JEZ19" s="198"/>
      <c r="JFA19" s="198"/>
      <c r="JFB19" s="198"/>
      <c r="JFC19" s="198"/>
      <c r="JFD19" s="198"/>
      <c r="JFE19" s="198"/>
      <c r="JFF19" s="198"/>
      <c r="JFG19" s="198"/>
      <c r="JFH19" s="198"/>
      <c r="JFI19" s="198"/>
      <c r="JFJ19" s="198"/>
      <c r="JFK19" s="198"/>
      <c r="JFL19" s="198"/>
      <c r="JFM19" s="198"/>
      <c r="JFN19" s="198"/>
      <c r="JFO19" s="198"/>
      <c r="JFP19" s="198"/>
      <c r="JFQ19" s="198"/>
      <c r="JFR19" s="198"/>
      <c r="JFS19" s="198"/>
      <c r="JFT19" s="198"/>
      <c r="JFU19" s="198"/>
      <c r="JFV19" s="198"/>
      <c r="JFW19" s="198"/>
      <c r="JFX19" s="198"/>
      <c r="JFY19" s="198"/>
      <c r="JFZ19" s="198"/>
      <c r="JGA19" s="198"/>
      <c r="JGB19" s="198"/>
      <c r="JGC19" s="198"/>
      <c r="JGD19" s="198"/>
      <c r="JGE19" s="198"/>
      <c r="JGF19" s="198"/>
      <c r="JGG19" s="198"/>
      <c r="JGH19" s="198"/>
      <c r="JGI19" s="198"/>
      <c r="JGJ19" s="198"/>
      <c r="JGK19" s="198"/>
      <c r="JGL19" s="198"/>
      <c r="JGM19" s="198"/>
      <c r="JGN19" s="198"/>
      <c r="JGO19" s="198"/>
      <c r="JGP19" s="198"/>
      <c r="JGQ19" s="198"/>
      <c r="JGR19" s="198"/>
      <c r="JGS19" s="198"/>
      <c r="JGT19" s="198"/>
      <c r="JGU19" s="198"/>
      <c r="JGV19" s="198"/>
      <c r="JGW19" s="198"/>
      <c r="JGX19" s="198"/>
      <c r="JGY19" s="198"/>
      <c r="JGZ19" s="198"/>
      <c r="JHA19" s="198"/>
      <c r="JHB19" s="198"/>
      <c r="JHC19" s="198"/>
      <c r="JHD19" s="198"/>
      <c r="JHE19" s="198"/>
      <c r="JHF19" s="198"/>
      <c r="JHG19" s="198"/>
      <c r="JHH19" s="198"/>
      <c r="JHI19" s="198"/>
      <c r="JHJ19" s="198"/>
      <c r="JHK19" s="198"/>
      <c r="JHL19" s="198"/>
      <c r="JHM19" s="198"/>
      <c r="JHN19" s="198"/>
      <c r="JHO19" s="198"/>
      <c r="JHP19" s="198"/>
      <c r="JHQ19" s="198"/>
      <c r="JHR19" s="198"/>
      <c r="JHS19" s="198"/>
      <c r="JHT19" s="198"/>
      <c r="JHU19" s="198"/>
      <c r="JHV19" s="198"/>
      <c r="JHW19" s="198"/>
      <c r="JHX19" s="198"/>
      <c r="JHY19" s="198"/>
      <c r="JHZ19" s="198"/>
      <c r="JIA19" s="198"/>
      <c r="JIB19" s="198"/>
      <c r="JIC19" s="198"/>
      <c r="JID19" s="198"/>
      <c r="JIE19" s="198"/>
      <c r="JIF19" s="198"/>
      <c r="JIG19" s="198"/>
      <c r="JIH19" s="198"/>
      <c r="JII19" s="198"/>
      <c r="JIJ19" s="198"/>
      <c r="JIK19" s="198"/>
      <c r="JIL19" s="198"/>
      <c r="JIM19" s="198"/>
      <c r="JIN19" s="198"/>
      <c r="JIO19" s="198"/>
      <c r="JIP19" s="198"/>
      <c r="JIQ19" s="198"/>
      <c r="JIR19" s="198"/>
      <c r="JIS19" s="198"/>
      <c r="JIT19" s="198"/>
      <c r="JIU19" s="198"/>
      <c r="JIV19" s="198"/>
      <c r="JIW19" s="198"/>
      <c r="JIX19" s="198"/>
      <c r="JIY19" s="198"/>
      <c r="JIZ19" s="198"/>
      <c r="JJA19" s="198"/>
      <c r="JJB19" s="198"/>
      <c r="JJC19" s="198"/>
      <c r="JJD19" s="198"/>
      <c r="JJE19" s="198"/>
      <c r="JJF19" s="198"/>
      <c r="JJG19" s="198"/>
      <c r="JJH19" s="198"/>
      <c r="JJI19" s="198"/>
      <c r="JJJ19" s="198"/>
      <c r="JJK19" s="198"/>
      <c r="JJL19" s="198"/>
      <c r="JJM19" s="198"/>
      <c r="JJN19" s="198"/>
      <c r="JJO19" s="198"/>
      <c r="JJP19" s="198"/>
      <c r="JJQ19" s="198"/>
      <c r="JJR19" s="198"/>
      <c r="JJS19" s="198"/>
      <c r="JJT19" s="198"/>
      <c r="JJU19" s="198"/>
      <c r="JJV19" s="198"/>
      <c r="JJW19" s="198"/>
      <c r="JJX19" s="198"/>
      <c r="JJY19" s="198"/>
      <c r="JJZ19" s="198"/>
      <c r="JKA19" s="198"/>
      <c r="JKB19" s="198"/>
      <c r="JKC19" s="198"/>
      <c r="JKD19" s="198"/>
      <c r="JKE19" s="198"/>
      <c r="JKF19" s="198"/>
      <c r="JKG19" s="198"/>
      <c r="JKH19" s="198"/>
      <c r="JKI19" s="198"/>
      <c r="JKJ19" s="198"/>
      <c r="JKK19" s="198"/>
      <c r="JKL19" s="198"/>
      <c r="JKM19" s="198"/>
      <c r="JKN19" s="198"/>
      <c r="JKO19" s="198"/>
      <c r="JKP19" s="198"/>
      <c r="JKQ19" s="198"/>
      <c r="JKR19" s="198"/>
      <c r="JKS19" s="198"/>
      <c r="JKT19" s="198"/>
      <c r="JKU19" s="198"/>
      <c r="JKV19" s="198"/>
      <c r="JKW19" s="198"/>
      <c r="JKX19" s="198"/>
      <c r="JKY19" s="198"/>
      <c r="JKZ19" s="198"/>
      <c r="JLA19" s="198"/>
      <c r="JLB19" s="198"/>
      <c r="JLC19" s="198"/>
      <c r="JLD19" s="198"/>
      <c r="JLE19" s="198"/>
      <c r="JLF19" s="198"/>
      <c r="JLG19" s="198"/>
      <c r="JLH19" s="198"/>
      <c r="JLI19" s="198"/>
      <c r="JLJ19" s="198"/>
      <c r="JLK19" s="198"/>
      <c r="JLL19" s="198"/>
      <c r="JLM19" s="198"/>
      <c r="JLN19" s="198"/>
      <c r="JLO19" s="198"/>
      <c r="JLP19" s="198"/>
      <c r="JLQ19" s="198"/>
      <c r="JLR19" s="198"/>
      <c r="JLS19" s="198"/>
      <c r="JLT19" s="198"/>
      <c r="JLU19" s="198"/>
      <c r="JLV19" s="198"/>
      <c r="JLW19" s="198"/>
      <c r="JLX19" s="198"/>
      <c r="JLY19" s="198"/>
      <c r="JLZ19" s="198"/>
      <c r="JMA19" s="198"/>
      <c r="JMB19" s="198"/>
      <c r="JMC19" s="198"/>
      <c r="JMD19" s="198"/>
      <c r="JME19" s="198"/>
      <c r="JMF19" s="198"/>
      <c r="JMG19" s="198"/>
      <c r="JMH19" s="198"/>
      <c r="JMI19" s="198"/>
      <c r="JMJ19" s="198"/>
      <c r="JMK19" s="198"/>
      <c r="JML19" s="198"/>
      <c r="JMM19" s="198"/>
      <c r="JMN19" s="198"/>
      <c r="JMO19" s="198"/>
      <c r="JMP19" s="198"/>
      <c r="JMQ19" s="198"/>
      <c r="JMR19" s="198"/>
      <c r="JMS19" s="198"/>
      <c r="JMT19" s="198"/>
      <c r="JMU19" s="198"/>
      <c r="JMV19" s="198"/>
      <c r="JMW19" s="198"/>
      <c r="JMX19" s="198"/>
      <c r="JMY19" s="198"/>
      <c r="JMZ19" s="198"/>
      <c r="JNA19" s="198"/>
      <c r="JNB19" s="198"/>
      <c r="JNC19" s="198"/>
      <c r="JND19" s="198"/>
      <c r="JNE19" s="198"/>
      <c r="JNF19" s="198"/>
      <c r="JNG19" s="198"/>
      <c r="JNH19" s="198"/>
      <c r="JNI19" s="198"/>
      <c r="JNJ19" s="198"/>
      <c r="JNK19" s="198"/>
      <c r="JNL19" s="198"/>
      <c r="JNM19" s="198"/>
      <c r="JNN19" s="198"/>
      <c r="JNO19" s="198"/>
      <c r="JNP19" s="198"/>
      <c r="JNQ19" s="198"/>
      <c r="JNR19" s="198"/>
      <c r="JNS19" s="198"/>
      <c r="JNT19" s="198"/>
      <c r="JNU19" s="198"/>
      <c r="JNV19" s="198"/>
      <c r="JNW19" s="198"/>
      <c r="JNX19" s="198"/>
      <c r="JNY19" s="198"/>
      <c r="JNZ19" s="198"/>
      <c r="JOA19" s="198"/>
      <c r="JOB19" s="198"/>
      <c r="JOC19" s="198"/>
      <c r="JOD19" s="198"/>
      <c r="JOE19" s="198"/>
      <c r="JOF19" s="198"/>
      <c r="JOG19" s="198"/>
      <c r="JOH19" s="198"/>
      <c r="JOI19" s="198"/>
      <c r="JOJ19" s="198"/>
      <c r="JOK19" s="198"/>
      <c r="JOL19" s="198"/>
      <c r="JOM19" s="198"/>
      <c r="JON19" s="198"/>
      <c r="JOO19" s="198"/>
      <c r="JOP19" s="198"/>
      <c r="JOQ19" s="198"/>
      <c r="JOR19" s="198"/>
      <c r="JOS19" s="198"/>
      <c r="JOT19" s="198"/>
      <c r="JOU19" s="198"/>
      <c r="JOV19" s="198"/>
      <c r="JOW19" s="198"/>
      <c r="JOX19" s="198"/>
      <c r="JOY19" s="198"/>
      <c r="JOZ19" s="198"/>
      <c r="JPA19" s="198"/>
      <c r="JPB19" s="198"/>
      <c r="JPC19" s="198"/>
      <c r="JPD19" s="198"/>
      <c r="JPE19" s="198"/>
      <c r="JPF19" s="198"/>
      <c r="JPG19" s="198"/>
      <c r="JPH19" s="198"/>
      <c r="JPI19" s="198"/>
      <c r="JPJ19" s="198"/>
      <c r="JPK19" s="198"/>
      <c r="JPL19" s="198"/>
      <c r="JPM19" s="198"/>
      <c r="JPN19" s="198"/>
      <c r="JPO19" s="198"/>
      <c r="JPP19" s="198"/>
      <c r="JPQ19" s="198"/>
      <c r="JPR19" s="198"/>
      <c r="JPS19" s="198"/>
      <c r="JPT19" s="198"/>
      <c r="JPU19" s="198"/>
      <c r="JPV19" s="198"/>
      <c r="JPW19" s="198"/>
      <c r="JPX19" s="198"/>
      <c r="JPY19" s="198"/>
      <c r="JPZ19" s="198"/>
      <c r="JQA19" s="198"/>
      <c r="JQB19" s="198"/>
      <c r="JQC19" s="198"/>
      <c r="JQD19" s="198"/>
      <c r="JQE19" s="198"/>
      <c r="JQF19" s="198"/>
      <c r="JQG19" s="198"/>
      <c r="JQH19" s="198"/>
      <c r="JQI19" s="198"/>
      <c r="JQJ19" s="198"/>
      <c r="JQK19" s="198"/>
      <c r="JQL19" s="198"/>
      <c r="JQM19" s="198"/>
      <c r="JQN19" s="198"/>
      <c r="JQO19" s="198"/>
      <c r="JQP19" s="198"/>
      <c r="JQQ19" s="198"/>
      <c r="JQR19" s="198"/>
      <c r="JQS19" s="198"/>
      <c r="JQT19" s="198"/>
      <c r="JQU19" s="198"/>
      <c r="JQV19" s="198"/>
      <c r="JQW19" s="198"/>
      <c r="JQX19" s="198"/>
      <c r="JQY19" s="198"/>
      <c r="JQZ19" s="198"/>
      <c r="JRA19" s="198"/>
      <c r="JRB19" s="198"/>
      <c r="JRC19" s="198"/>
      <c r="JRD19" s="198"/>
      <c r="JRE19" s="198"/>
      <c r="JRF19" s="198"/>
      <c r="JRG19" s="198"/>
      <c r="JRH19" s="198"/>
      <c r="JRI19" s="198"/>
      <c r="JRJ19" s="198"/>
      <c r="JRK19" s="198"/>
      <c r="JRL19" s="198"/>
      <c r="JRM19" s="198"/>
      <c r="JRN19" s="198"/>
      <c r="JRO19" s="198"/>
      <c r="JRP19" s="198"/>
      <c r="JRQ19" s="198"/>
      <c r="JRR19" s="198"/>
      <c r="JRS19" s="198"/>
      <c r="JRT19" s="198"/>
      <c r="JRU19" s="198"/>
      <c r="JRV19" s="198"/>
      <c r="JRW19" s="198"/>
      <c r="JRX19" s="198"/>
      <c r="JRY19" s="198"/>
      <c r="JRZ19" s="198"/>
      <c r="JSA19" s="198"/>
      <c r="JSB19" s="198"/>
      <c r="JSC19" s="198"/>
      <c r="JSD19" s="198"/>
      <c r="JSE19" s="198"/>
      <c r="JSF19" s="198"/>
      <c r="JSG19" s="198"/>
      <c r="JSH19" s="198"/>
      <c r="JSI19" s="198"/>
      <c r="JSJ19" s="198"/>
      <c r="JSK19" s="198"/>
      <c r="JSL19" s="198"/>
      <c r="JSM19" s="198"/>
      <c r="JSN19" s="198"/>
      <c r="JSO19" s="198"/>
      <c r="JSP19" s="198"/>
      <c r="JSQ19" s="198"/>
      <c r="JSR19" s="198"/>
      <c r="JSS19" s="198"/>
      <c r="JST19" s="198"/>
      <c r="JSU19" s="198"/>
      <c r="JSV19" s="198"/>
      <c r="JSW19" s="198"/>
      <c r="JSX19" s="198"/>
      <c r="JSY19" s="198"/>
      <c r="JSZ19" s="198"/>
      <c r="JTA19" s="198"/>
      <c r="JTB19" s="198"/>
      <c r="JTC19" s="198"/>
      <c r="JTD19" s="198"/>
      <c r="JTE19" s="198"/>
      <c r="JTF19" s="198"/>
      <c r="JTG19" s="198"/>
      <c r="JTH19" s="198"/>
      <c r="JTI19" s="198"/>
      <c r="JTJ19" s="198"/>
      <c r="JTK19" s="198"/>
      <c r="JTL19" s="198"/>
      <c r="JTM19" s="198"/>
      <c r="JTN19" s="198"/>
      <c r="JTO19" s="198"/>
      <c r="JTP19" s="198"/>
      <c r="JTQ19" s="198"/>
      <c r="JTR19" s="198"/>
      <c r="JTS19" s="198"/>
      <c r="JTT19" s="198"/>
      <c r="JTU19" s="198"/>
      <c r="JTV19" s="198"/>
      <c r="JTW19" s="198"/>
      <c r="JTX19" s="198"/>
      <c r="JTY19" s="198"/>
      <c r="JTZ19" s="198"/>
      <c r="JUA19" s="198"/>
      <c r="JUB19" s="198"/>
      <c r="JUC19" s="198"/>
      <c r="JUD19" s="198"/>
      <c r="JUE19" s="198"/>
      <c r="JUF19" s="198"/>
      <c r="JUG19" s="198"/>
      <c r="JUH19" s="198"/>
      <c r="JUI19" s="198"/>
      <c r="JUJ19" s="198"/>
      <c r="JUK19" s="198"/>
      <c r="JUL19" s="198"/>
      <c r="JUM19" s="198"/>
      <c r="JUN19" s="198"/>
      <c r="JUO19" s="198"/>
      <c r="JUP19" s="198"/>
      <c r="JUQ19" s="198"/>
      <c r="JUR19" s="198"/>
      <c r="JUS19" s="198"/>
      <c r="JUT19" s="198"/>
      <c r="JUU19" s="198"/>
      <c r="JUV19" s="198"/>
      <c r="JUW19" s="198"/>
      <c r="JUX19" s="198"/>
      <c r="JUY19" s="198"/>
      <c r="JUZ19" s="198"/>
      <c r="JVA19" s="198"/>
      <c r="JVB19" s="198"/>
      <c r="JVC19" s="198"/>
      <c r="JVD19" s="198"/>
      <c r="JVE19" s="198"/>
      <c r="JVF19" s="198"/>
      <c r="JVG19" s="198"/>
      <c r="JVH19" s="198"/>
      <c r="JVI19" s="198"/>
      <c r="JVJ19" s="198"/>
      <c r="JVK19" s="198"/>
      <c r="JVL19" s="198"/>
      <c r="JVM19" s="198"/>
      <c r="JVN19" s="198"/>
      <c r="JVO19" s="198"/>
      <c r="JVP19" s="198"/>
      <c r="JVQ19" s="198"/>
      <c r="JVR19" s="198"/>
      <c r="JVS19" s="198"/>
      <c r="JVT19" s="198"/>
      <c r="JVU19" s="198"/>
      <c r="JVV19" s="198"/>
      <c r="JVW19" s="198"/>
      <c r="JVX19" s="198"/>
      <c r="JVY19" s="198"/>
      <c r="JVZ19" s="198"/>
      <c r="JWA19" s="198"/>
      <c r="JWB19" s="198"/>
      <c r="JWC19" s="198"/>
      <c r="JWD19" s="198"/>
      <c r="JWE19" s="198"/>
      <c r="JWF19" s="198"/>
      <c r="JWG19" s="198"/>
      <c r="JWH19" s="198"/>
      <c r="JWI19" s="198"/>
      <c r="JWJ19" s="198"/>
      <c r="JWK19" s="198"/>
      <c r="JWL19" s="198"/>
      <c r="JWM19" s="198"/>
      <c r="JWN19" s="198"/>
      <c r="JWO19" s="198"/>
      <c r="JWP19" s="198"/>
      <c r="JWQ19" s="198"/>
      <c r="JWR19" s="198"/>
      <c r="JWS19" s="198"/>
      <c r="JWT19" s="198"/>
      <c r="JWU19" s="198"/>
      <c r="JWV19" s="198"/>
      <c r="JWW19" s="198"/>
      <c r="JWX19" s="198"/>
      <c r="JWY19" s="198"/>
      <c r="JWZ19" s="198"/>
      <c r="JXA19" s="198"/>
      <c r="JXB19" s="198"/>
      <c r="JXC19" s="198"/>
      <c r="JXD19" s="198"/>
      <c r="JXE19" s="198"/>
      <c r="JXF19" s="198"/>
      <c r="JXG19" s="198"/>
      <c r="JXH19" s="198"/>
      <c r="JXI19" s="198"/>
      <c r="JXJ19" s="198"/>
      <c r="JXK19" s="198"/>
      <c r="JXL19" s="198"/>
      <c r="JXM19" s="198"/>
      <c r="JXN19" s="198"/>
      <c r="JXO19" s="198"/>
      <c r="JXP19" s="198"/>
      <c r="JXQ19" s="198"/>
      <c r="JXR19" s="198"/>
      <c r="JXS19" s="198"/>
      <c r="JXT19" s="198"/>
      <c r="JXU19" s="198"/>
      <c r="JXV19" s="198"/>
      <c r="JXW19" s="198"/>
      <c r="JXX19" s="198"/>
      <c r="JXY19" s="198"/>
      <c r="JXZ19" s="198"/>
      <c r="JYA19" s="198"/>
      <c r="JYB19" s="198"/>
      <c r="JYC19" s="198"/>
      <c r="JYD19" s="198"/>
      <c r="JYE19" s="198"/>
      <c r="JYF19" s="198"/>
      <c r="JYG19" s="198"/>
      <c r="JYH19" s="198"/>
      <c r="JYI19" s="198"/>
      <c r="JYJ19" s="198"/>
      <c r="JYK19" s="198"/>
      <c r="JYL19" s="198"/>
      <c r="JYM19" s="198"/>
      <c r="JYN19" s="198"/>
      <c r="JYO19" s="198"/>
      <c r="JYP19" s="198"/>
      <c r="JYQ19" s="198"/>
      <c r="JYR19" s="198"/>
      <c r="JYS19" s="198"/>
      <c r="JYT19" s="198"/>
      <c r="JYU19" s="198"/>
      <c r="JYV19" s="198"/>
      <c r="JYW19" s="198"/>
      <c r="JYX19" s="198"/>
      <c r="JYY19" s="198"/>
      <c r="JYZ19" s="198"/>
      <c r="JZA19" s="198"/>
      <c r="JZB19" s="198"/>
      <c r="JZC19" s="198"/>
      <c r="JZD19" s="198"/>
      <c r="JZE19" s="198"/>
      <c r="JZF19" s="198"/>
      <c r="JZG19" s="198"/>
      <c r="JZH19" s="198"/>
      <c r="JZI19" s="198"/>
      <c r="JZJ19" s="198"/>
      <c r="JZK19" s="198"/>
      <c r="JZL19" s="198"/>
      <c r="JZM19" s="198"/>
      <c r="JZN19" s="198"/>
      <c r="JZO19" s="198"/>
      <c r="JZP19" s="198"/>
      <c r="JZQ19" s="198"/>
      <c r="JZR19" s="198"/>
      <c r="JZS19" s="198"/>
      <c r="JZT19" s="198"/>
      <c r="JZU19" s="198"/>
      <c r="JZV19" s="198"/>
      <c r="JZW19" s="198"/>
      <c r="JZX19" s="198"/>
      <c r="JZY19" s="198"/>
      <c r="JZZ19" s="198"/>
      <c r="KAA19" s="198"/>
      <c r="KAB19" s="198"/>
      <c r="KAC19" s="198"/>
      <c r="KAD19" s="198"/>
      <c r="KAE19" s="198"/>
      <c r="KAF19" s="198"/>
      <c r="KAG19" s="198"/>
      <c r="KAH19" s="198"/>
      <c r="KAI19" s="198"/>
      <c r="KAJ19" s="198"/>
      <c r="KAK19" s="198"/>
      <c r="KAL19" s="198"/>
      <c r="KAM19" s="198"/>
      <c r="KAN19" s="198"/>
      <c r="KAO19" s="198"/>
      <c r="KAP19" s="198"/>
      <c r="KAQ19" s="198"/>
      <c r="KAR19" s="198"/>
      <c r="KAS19" s="198"/>
      <c r="KAT19" s="198"/>
      <c r="KAU19" s="198"/>
      <c r="KAV19" s="198"/>
      <c r="KAW19" s="198"/>
      <c r="KAX19" s="198"/>
      <c r="KAY19" s="198"/>
      <c r="KAZ19" s="198"/>
      <c r="KBA19" s="198"/>
      <c r="KBB19" s="198"/>
      <c r="KBC19" s="198"/>
      <c r="KBD19" s="198"/>
      <c r="KBE19" s="198"/>
      <c r="KBF19" s="198"/>
      <c r="KBG19" s="198"/>
      <c r="KBH19" s="198"/>
      <c r="KBI19" s="198"/>
      <c r="KBJ19" s="198"/>
      <c r="KBK19" s="198"/>
      <c r="KBL19" s="198"/>
      <c r="KBM19" s="198"/>
      <c r="KBN19" s="198"/>
      <c r="KBO19" s="198"/>
      <c r="KBP19" s="198"/>
      <c r="KBQ19" s="198"/>
      <c r="KBR19" s="198"/>
      <c r="KBS19" s="198"/>
      <c r="KBT19" s="198"/>
      <c r="KBU19" s="198"/>
      <c r="KBV19" s="198"/>
      <c r="KBW19" s="198"/>
      <c r="KBX19" s="198"/>
      <c r="KBY19" s="198"/>
      <c r="KBZ19" s="198"/>
      <c r="KCA19" s="198"/>
      <c r="KCB19" s="198"/>
      <c r="KCC19" s="198"/>
      <c r="KCD19" s="198"/>
      <c r="KCE19" s="198"/>
      <c r="KCF19" s="198"/>
      <c r="KCG19" s="198"/>
      <c r="KCH19" s="198"/>
      <c r="KCI19" s="198"/>
      <c r="KCJ19" s="198"/>
      <c r="KCK19" s="198"/>
      <c r="KCL19" s="198"/>
      <c r="KCM19" s="198"/>
      <c r="KCN19" s="198"/>
      <c r="KCO19" s="198"/>
      <c r="KCP19" s="198"/>
      <c r="KCQ19" s="198"/>
      <c r="KCR19" s="198"/>
      <c r="KCS19" s="198"/>
      <c r="KCT19" s="198"/>
      <c r="KCU19" s="198"/>
      <c r="KCV19" s="198"/>
      <c r="KCW19" s="198"/>
      <c r="KCX19" s="198"/>
      <c r="KCY19" s="198"/>
      <c r="KCZ19" s="198"/>
      <c r="KDA19" s="198"/>
      <c r="KDB19" s="198"/>
      <c r="KDC19" s="198"/>
      <c r="KDD19" s="198"/>
      <c r="KDE19" s="198"/>
      <c r="KDF19" s="198"/>
      <c r="KDG19" s="198"/>
      <c r="KDH19" s="198"/>
      <c r="KDI19" s="198"/>
      <c r="KDJ19" s="198"/>
      <c r="KDK19" s="198"/>
      <c r="KDL19" s="198"/>
      <c r="KDM19" s="198"/>
      <c r="KDN19" s="198"/>
      <c r="KDO19" s="198"/>
      <c r="KDP19" s="198"/>
      <c r="KDQ19" s="198"/>
      <c r="KDR19" s="198"/>
      <c r="KDS19" s="198"/>
      <c r="KDT19" s="198"/>
      <c r="KDU19" s="198"/>
      <c r="KDV19" s="198"/>
      <c r="KDW19" s="198"/>
      <c r="KDX19" s="198"/>
      <c r="KDY19" s="198"/>
      <c r="KDZ19" s="198"/>
      <c r="KEA19" s="198"/>
      <c r="KEB19" s="198"/>
      <c r="KEC19" s="198"/>
      <c r="KED19" s="198"/>
      <c r="KEE19" s="198"/>
      <c r="KEF19" s="198"/>
      <c r="KEG19" s="198"/>
      <c r="KEH19" s="198"/>
      <c r="KEI19" s="198"/>
      <c r="KEJ19" s="198"/>
      <c r="KEK19" s="198"/>
      <c r="KEL19" s="198"/>
      <c r="KEM19" s="198"/>
      <c r="KEN19" s="198"/>
      <c r="KEO19" s="198"/>
      <c r="KEP19" s="198"/>
      <c r="KEQ19" s="198"/>
      <c r="KER19" s="198"/>
      <c r="KES19" s="198"/>
      <c r="KET19" s="198"/>
      <c r="KEU19" s="198"/>
      <c r="KEV19" s="198"/>
      <c r="KEW19" s="198"/>
      <c r="KEX19" s="198"/>
      <c r="KEY19" s="198"/>
      <c r="KEZ19" s="198"/>
      <c r="KFA19" s="198"/>
      <c r="KFB19" s="198"/>
      <c r="KFC19" s="198"/>
      <c r="KFD19" s="198"/>
      <c r="KFE19" s="198"/>
      <c r="KFF19" s="198"/>
      <c r="KFG19" s="198"/>
      <c r="KFH19" s="198"/>
      <c r="KFI19" s="198"/>
      <c r="KFJ19" s="198"/>
      <c r="KFK19" s="198"/>
      <c r="KFL19" s="198"/>
      <c r="KFM19" s="198"/>
      <c r="KFN19" s="198"/>
      <c r="KFO19" s="198"/>
      <c r="KFP19" s="198"/>
      <c r="KFQ19" s="198"/>
      <c r="KFR19" s="198"/>
      <c r="KFS19" s="198"/>
      <c r="KFT19" s="198"/>
      <c r="KFU19" s="198"/>
      <c r="KFV19" s="198"/>
      <c r="KFW19" s="198"/>
      <c r="KFX19" s="198"/>
      <c r="KFY19" s="198"/>
      <c r="KFZ19" s="198"/>
      <c r="KGA19" s="198"/>
      <c r="KGB19" s="198"/>
      <c r="KGC19" s="198"/>
      <c r="KGD19" s="198"/>
      <c r="KGE19" s="198"/>
      <c r="KGF19" s="198"/>
      <c r="KGG19" s="198"/>
      <c r="KGH19" s="198"/>
      <c r="KGI19" s="198"/>
      <c r="KGJ19" s="198"/>
      <c r="KGK19" s="198"/>
      <c r="KGL19" s="198"/>
      <c r="KGM19" s="198"/>
      <c r="KGN19" s="198"/>
      <c r="KGO19" s="198"/>
      <c r="KGP19" s="198"/>
      <c r="KGQ19" s="198"/>
      <c r="KGR19" s="198"/>
      <c r="KGS19" s="198"/>
      <c r="KGT19" s="198"/>
      <c r="KGU19" s="198"/>
      <c r="KGV19" s="198"/>
      <c r="KGW19" s="198"/>
      <c r="KGX19" s="198"/>
      <c r="KGY19" s="198"/>
      <c r="KGZ19" s="198"/>
      <c r="KHA19" s="198"/>
      <c r="KHB19" s="198"/>
      <c r="KHC19" s="198"/>
      <c r="KHD19" s="198"/>
      <c r="KHE19" s="198"/>
      <c r="KHF19" s="198"/>
      <c r="KHG19" s="198"/>
      <c r="KHH19" s="198"/>
      <c r="KHI19" s="198"/>
      <c r="KHJ19" s="198"/>
      <c r="KHK19" s="198"/>
      <c r="KHL19" s="198"/>
      <c r="KHM19" s="198"/>
      <c r="KHN19" s="198"/>
      <c r="KHO19" s="198"/>
      <c r="KHP19" s="198"/>
      <c r="KHQ19" s="198"/>
      <c r="KHR19" s="198"/>
      <c r="KHS19" s="198"/>
      <c r="KHT19" s="198"/>
      <c r="KHU19" s="198"/>
      <c r="KHV19" s="198"/>
      <c r="KHW19" s="198"/>
      <c r="KHX19" s="198"/>
      <c r="KHY19" s="198"/>
      <c r="KHZ19" s="198"/>
      <c r="KIA19" s="198"/>
      <c r="KIB19" s="198"/>
      <c r="KIC19" s="198"/>
      <c r="KID19" s="198"/>
      <c r="KIE19" s="198"/>
      <c r="KIF19" s="198"/>
      <c r="KIG19" s="198"/>
      <c r="KIH19" s="198"/>
      <c r="KII19" s="198"/>
      <c r="KIJ19" s="198"/>
      <c r="KIK19" s="198"/>
      <c r="KIL19" s="198"/>
      <c r="KIM19" s="198"/>
      <c r="KIN19" s="198"/>
      <c r="KIO19" s="198"/>
      <c r="KIP19" s="198"/>
      <c r="KIQ19" s="198"/>
      <c r="KIR19" s="198"/>
      <c r="KIS19" s="198"/>
      <c r="KIT19" s="198"/>
      <c r="KIU19" s="198"/>
      <c r="KIV19" s="198"/>
      <c r="KIW19" s="198"/>
      <c r="KIX19" s="198"/>
      <c r="KIY19" s="198"/>
      <c r="KIZ19" s="198"/>
      <c r="KJA19" s="198"/>
      <c r="KJB19" s="198"/>
      <c r="KJC19" s="198"/>
      <c r="KJD19" s="198"/>
      <c r="KJE19" s="198"/>
      <c r="KJF19" s="198"/>
      <c r="KJG19" s="198"/>
      <c r="KJH19" s="198"/>
      <c r="KJI19" s="198"/>
      <c r="KJJ19" s="198"/>
      <c r="KJK19" s="198"/>
      <c r="KJL19" s="198"/>
      <c r="KJM19" s="198"/>
      <c r="KJN19" s="198"/>
      <c r="KJO19" s="198"/>
      <c r="KJP19" s="198"/>
      <c r="KJQ19" s="198"/>
      <c r="KJR19" s="198"/>
      <c r="KJS19" s="198"/>
      <c r="KJT19" s="198"/>
      <c r="KJU19" s="198"/>
      <c r="KJV19" s="198"/>
      <c r="KJW19" s="198"/>
      <c r="KJX19" s="198"/>
      <c r="KJY19" s="198"/>
      <c r="KJZ19" s="198"/>
      <c r="KKA19" s="198"/>
      <c r="KKB19" s="198"/>
      <c r="KKC19" s="198"/>
      <c r="KKD19" s="198"/>
      <c r="KKE19" s="198"/>
      <c r="KKF19" s="198"/>
      <c r="KKG19" s="198"/>
      <c r="KKH19" s="198"/>
      <c r="KKI19" s="198"/>
      <c r="KKJ19" s="198"/>
      <c r="KKK19" s="198"/>
      <c r="KKL19" s="198"/>
      <c r="KKM19" s="198"/>
      <c r="KKN19" s="198"/>
      <c r="KKO19" s="198"/>
      <c r="KKP19" s="198"/>
      <c r="KKQ19" s="198"/>
      <c r="KKR19" s="198"/>
      <c r="KKS19" s="198"/>
      <c r="KKT19" s="198"/>
      <c r="KKU19" s="198"/>
      <c r="KKV19" s="198"/>
      <c r="KKW19" s="198"/>
      <c r="KKX19" s="198"/>
      <c r="KKY19" s="198"/>
      <c r="KKZ19" s="198"/>
      <c r="KLA19" s="198"/>
      <c r="KLB19" s="198"/>
      <c r="KLC19" s="198"/>
      <c r="KLD19" s="198"/>
      <c r="KLE19" s="198"/>
      <c r="KLF19" s="198"/>
      <c r="KLG19" s="198"/>
      <c r="KLH19" s="198"/>
      <c r="KLI19" s="198"/>
      <c r="KLJ19" s="198"/>
      <c r="KLK19" s="198"/>
      <c r="KLL19" s="198"/>
      <c r="KLM19" s="198"/>
      <c r="KLN19" s="198"/>
      <c r="KLO19" s="198"/>
      <c r="KLP19" s="198"/>
      <c r="KLQ19" s="198"/>
      <c r="KLR19" s="198"/>
      <c r="KLS19" s="198"/>
      <c r="KLT19" s="198"/>
      <c r="KLU19" s="198"/>
      <c r="KLV19" s="198"/>
      <c r="KLW19" s="198"/>
      <c r="KLX19" s="198"/>
      <c r="KLY19" s="198"/>
      <c r="KLZ19" s="198"/>
      <c r="KMA19" s="198"/>
      <c r="KMB19" s="198"/>
      <c r="KMC19" s="198"/>
      <c r="KMD19" s="198"/>
      <c r="KME19" s="198"/>
      <c r="KMF19" s="198"/>
      <c r="KMG19" s="198"/>
      <c r="KMH19" s="198"/>
      <c r="KMI19" s="198"/>
      <c r="KMJ19" s="198"/>
      <c r="KMK19" s="198"/>
      <c r="KML19" s="198"/>
      <c r="KMM19" s="198"/>
      <c r="KMN19" s="198"/>
      <c r="KMO19" s="198"/>
      <c r="KMP19" s="198"/>
      <c r="KMQ19" s="198"/>
      <c r="KMR19" s="198"/>
      <c r="KMS19" s="198"/>
      <c r="KMT19" s="198"/>
      <c r="KMU19" s="198"/>
      <c r="KMV19" s="198"/>
      <c r="KMW19" s="198"/>
      <c r="KMX19" s="198"/>
      <c r="KMY19" s="198"/>
      <c r="KMZ19" s="198"/>
      <c r="KNA19" s="198"/>
      <c r="KNB19" s="198"/>
      <c r="KNC19" s="198"/>
      <c r="KND19" s="198"/>
      <c r="KNE19" s="198"/>
      <c r="KNF19" s="198"/>
      <c r="KNG19" s="198"/>
      <c r="KNH19" s="198"/>
      <c r="KNI19" s="198"/>
      <c r="KNJ19" s="198"/>
      <c r="KNK19" s="198"/>
      <c r="KNL19" s="198"/>
      <c r="KNM19" s="198"/>
      <c r="KNN19" s="198"/>
      <c r="KNO19" s="198"/>
      <c r="KNP19" s="198"/>
      <c r="KNQ19" s="198"/>
      <c r="KNR19" s="198"/>
      <c r="KNS19" s="198"/>
      <c r="KNT19" s="198"/>
      <c r="KNU19" s="198"/>
      <c r="KNV19" s="198"/>
      <c r="KNW19" s="198"/>
      <c r="KNX19" s="198"/>
      <c r="KNY19" s="198"/>
      <c r="KNZ19" s="198"/>
      <c r="KOA19" s="198"/>
      <c r="KOB19" s="198"/>
      <c r="KOC19" s="198"/>
      <c r="KOD19" s="198"/>
      <c r="KOE19" s="198"/>
      <c r="KOF19" s="198"/>
      <c r="KOG19" s="198"/>
      <c r="KOH19" s="198"/>
      <c r="KOI19" s="198"/>
      <c r="KOJ19" s="198"/>
      <c r="KOK19" s="198"/>
      <c r="KOL19" s="198"/>
      <c r="KOM19" s="198"/>
      <c r="KON19" s="198"/>
      <c r="KOO19" s="198"/>
      <c r="KOP19" s="198"/>
      <c r="KOQ19" s="198"/>
      <c r="KOR19" s="198"/>
      <c r="KOS19" s="198"/>
      <c r="KOT19" s="198"/>
      <c r="KOU19" s="198"/>
      <c r="KOV19" s="198"/>
      <c r="KOW19" s="198"/>
      <c r="KOX19" s="198"/>
      <c r="KOY19" s="198"/>
      <c r="KOZ19" s="198"/>
      <c r="KPA19" s="198"/>
      <c r="KPB19" s="198"/>
      <c r="KPC19" s="198"/>
      <c r="KPD19" s="198"/>
      <c r="KPE19" s="198"/>
      <c r="KPF19" s="198"/>
      <c r="KPG19" s="198"/>
      <c r="KPH19" s="198"/>
      <c r="KPI19" s="198"/>
      <c r="KPJ19" s="198"/>
      <c r="KPK19" s="198"/>
      <c r="KPL19" s="198"/>
      <c r="KPM19" s="198"/>
      <c r="KPN19" s="198"/>
      <c r="KPO19" s="198"/>
      <c r="KPP19" s="198"/>
      <c r="KPQ19" s="198"/>
      <c r="KPR19" s="198"/>
      <c r="KPS19" s="198"/>
      <c r="KPT19" s="198"/>
      <c r="KPU19" s="198"/>
      <c r="KPV19" s="198"/>
      <c r="KPW19" s="198"/>
      <c r="KPX19" s="198"/>
      <c r="KPY19" s="198"/>
      <c r="KPZ19" s="198"/>
      <c r="KQA19" s="198"/>
      <c r="KQB19" s="198"/>
      <c r="KQC19" s="198"/>
      <c r="KQD19" s="198"/>
      <c r="KQE19" s="198"/>
      <c r="KQF19" s="198"/>
      <c r="KQG19" s="198"/>
      <c r="KQH19" s="198"/>
      <c r="KQI19" s="198"/>
      <c r="KQJ19" s="198"/>
      <c r="KQK19" s="198"/>
      <c r="KQL19" s="198"/>
      <c r="KQM19" s="198"/>
      <c r="KQN19" s="198"/>
      <c r="KQO19" s="198"/>
      <c r="KQP19" s="198"/>
      <c r="KQQ19" s="198"/>
      <c r="KQR19" s="198"/>
      <c r="KQS19" s="198"/>
      <c r="KQT19" s="198"/>
      <c r="KQU19" s="198"/>
      <c r="KQV19" s="198"/>
      <c r="KQW19" s="198"/>
      <c r="KQX19" s="198"/>
      <c r="KQY19" s="198"/>
      <c r="KQZ19" s="198"/>
      <c r="KRA19" s="198"/>
      <c r="KRB19" s="198"/>
      <c r="KRC19" s="198"/>
      <c r="KRD19" s="198"/>
      <c r="KRE19" s="198"/>
      <c r="KRF19" s="198"/>
      <c r="KRG19" s="198"/>
      <c r="KRH19" s="198"/>
      <c r="KRI19" s="198"/>
      <c r="KRJ19" s="198"/>
      <c r="KRK19" s="198"/>
      <c r="KRL19" s="198"/>
      <c r="KRM19" s="198"/>
      <c r="KRN19" s="198"/>
      <c r="KRO19" s="198"/>
      <c r="KRP19" s="198"/>
      <c r="KRQ19" s="198"/>
      <c r="KRR19" s="198"/>
      <c r="KRS19" s="198"/>
      <c r="KRT19" s="198"/>
      <c r="KRU19" s="198"/>
      <c r="KRV19" s="198"/>
      <c r="KRW19" s="198"/>
      <c r="KRX19" s="198"/>
      <c r="KRY19" s="198"/>
      <c r="KRZ19" s="198"/>
      <c r="KSA19" s="198"/>
      <c r="KSB19" s="198"/>
      <c r="KSC19" s="198"/>
      <c r="KSD19" s="198"/>
      <c r="KSE19" s="198"/>
      <c r="KSF19" s="198"/>
      <c r="KSG19" s="198"/>
      <c r="KSH19" s="198"/>
      <c r="KSI19" s="198"/>
      <c r="KSJ19" s="198"/>
      <c r="KSK19" s="198"/>
      <c r="KSL19" s="198"/>
      <c r="KSM19" s="198"/>
      <c r="KSN19" s="198"/>
      <c r="KSO19" s="198"/>
      <c r="KSP19" s="198"/>
      <c r="KSQ19" s="198"/>
      <c r="KSR19" s="198"/>
      <c r="KSS19" s="198"/>
      <c r="KST19" s="198"/>
      <c r="KSU19" s="198"/>
      <c r="KSV19" s="198"/>
      <c r="KSW19" s="198"/>
      <c r="KSX19" s="198"/>
      <c r="KSY19" s="198"/>
      <c r="KSZ19" s="198"/>
      <c r="KTA19" s="198"/>
      <c r="KTB19" s="198"/>
      <c r="KTC19" s="198"/>
      <c r="KTD19" s="198"/>
      <c r="KTE19" s="198"/>
      <c r="KTF19" s="198"/>
      <c r="KTG19" s="198"/>
      <c r="KTH19" s="198"/>
      <c r="KTI19" s="198"/>
      <c r="KTJ19" s="198"/>
      <c r="KTK19" s="198"/>
      <c r="KTL19" s="198"/>
      <c r="KTM19" s="198"/>
      <c r="KTN19" s="198"/>
      <c r="KTO19" s="198"/>
      <c r="KTP19" s="198"/>
      <c r="KTQ19" s="198"/>
      <c r="KTR19" s="198"/>
      <c r="KTS19" s="198"/>
      <c r="KTT19" s="198"/>
      <c r="KTU19" s="198"/>
      <c r="KTV19" s="198"/>
      <c r="KTW19" s="198"/>
      <c r="KTX19" s="198"/>
      <c r="KTY19" s="198"/>
      <c r="KTZ19" s="198"/>
      <c r="KUA19" s="198"/>
      <c r="KUB19" s="198"/>
      <c r="KUC19" s="198"/>
      <c r="KUD19" s="198"/>
      <c r="KUE19" s="198"/>
      <c r="KUF19" s="198"/>
      <c r="KUG19" s="198"/>
      <c r="KUH19" s="198"/>
      <c r="KUI19" s="198"/>
      <c r="KUJ19" s="198"/>
      <c r="KUK19" s="198"/>
      <c r="KUL19" s="198"/>
      <c r="KUM19" s="198"/>
      <c r="KUN19" s="198"/>
      <c r="KUO19" s="198"/>
      <c r="KUP19" s="198"/>
      <c r="KUQ19" s="198"/>
      <c r="KUR19" s="198"/>
      <c r="KUS19" s="198"/>
      <c r="KUT19" s="198"/>
      <c r="KUU19" s="198"/>
      <c r="KUV19" s="198"/>
      <c r="KUW19" s="198"/>
      <c r="KUX19" s="198"/>
      <c r="KUY19" s="198"/>
      <c r="KUZ19" s="198"/>
      <c r="KVA19" s="198"/>
      <c r="KVB19" s="198"/>
      <c r="KVC19" s="198"/>
      <c r="KVD19" s="198"/>
      <c r="KVE19" s="198"/>
      <c r="KVF19" s="198"/>
      <c r="KVG19" s="198"/>
      <c r="KVH19" s="198"/>
      <c r="KVI19" s="198"/>
      <c r="KVJ19" s="198"/>
      <c r="KVK19" s="198"/>
      <c r="KVL19" s="198"/>
      <c r="KVM19" s="198"/>
      <c r="KVN19" s="198"/>
      <c r="KVO19" s="198"/>
      <c r="KVP19" s="198"/>
      <c r="KVQ19" s="198"/>
      <c r="KVR19" s="198"/>
      <c r="KVS19" s="198"/>
      <c r="KVT19" s="198"/>
      <c r="KVU19" s="198"/>
      <c r="KVV19" s="198"/>
      <c r="KVW19" s="198"/>
      <c r="KVX19" s="198"/>
      <c r="KVY19" s="198"/>
      <c r="KVZ19" s="198"/>
      <c r="KWA19" s="198"/>
      <c r="KWB19" s="198"/>
      <c r="KWC19" s="198"/>
      <c r="KWD19" s="198"/>
      <c r="KWE19" s="198"/>
      <c r="KWF19" s="198"/>
      <c r="KWG19" s="198"/>
      <c r="KWH19" s="198"/>
      <c r="KWI19" s="198"/>
      <c r="KWJ19" s="198"/>
      <c r="KWK19" s="198"/>
      <c r="KWL19" s="198"/>
      <c r="KWM19" s="198"/>
      <c r="KWN19" s="198"/>
      <c r="KWO19" s="198"/>
      <c r="KWP19" s="198"/>
      <c r="KWQ19" s="198"/>
      <c r="KWR19" s="198"/>
      <c r="KWS19" s="198"/>
      <c r="KWT19" s="198"/>
      <c r="KWU19" s="198"/>
      <c r="KWV19" s="198"/>
      <c r="KWW19" s="198"/>
      <c r="KWX19" s="198"/>
      <c r="KWY19" s="198"/>
      <c r="KWZ19" s="198"/>
      <c r="KXA19" s="198"/>
      <c r="KXB19" s="198"/>
      <c r="KXC19" s="198"/>
      <c r="KXD19" s="198"/>
      <c r="KXE19" s="198"/>
      <c r="KXF19" s="198"/>
      <c r="KXG19" s="198"/>
      <c r="KXH19" s="198"/>
      <c r="KXI19" s="198"/>
      <c r="KXJ19" s="198"/>
      <c r="KXK19" s="198"/>
      <c r="KXL19" s="198"/>
      <c r="KXM19" s="198"/>
      <c r="KXN19" s="198"/>
      <c r="KXO19" s="198"/>
      <c r="KXP19" s="198"/>
      <c r="KXQ19" s="198"/>
      <c r="KXR19" s="198"/>
      <c r="KXS19" s="198"/>
      <c r="KXT19" s="198"/>
      <c r="KXU19" s="198"/>
      <c r="KXV19" s="198"/>
      <c r="KXW19" s="198"/>
      <c r="KXX19" s="198"/>
      <c r="KXY19" s="198"/>
      <c r="KXZ19" s="198"/>
      <c r="KYA19" s="198"/>
      <c r="KYB19" s="198"/>
      <c r="KYC19" s="198"/>
      <c r="KYD19" s="198"/>
      <c r="KYE19" s="198"/>
      <c r="KYF19" s="198"/>
      <c r="KYG19" s="198"/>
      <c r="KYH19" s="198"/>
      <c r="KYI19" s="198"/>
      <c r="KYJ19" s="198"/>
      <c r="KYK19" s="198"/>
      <c r="KYL19" s="198"/>
      <c r="KYM19" s="198"/>
      <c r="KYN19" s="198"/>
      <c r="KYO19" s="198"/>
      <c r="KYP19" s="198"/>
      <c r="KYQ19" s="198"/>
      <c r="KYR19" s="198"/>
      <c r="KYS19" s="198"/>
      <c r="KYT19" s="198"/>
      <c r="KYU19" s="198"/>
      <c r="KYV19" s="198"/>
      <c r="KYW19" s="198"/>
      <c r="KYX19" s="198"/>
      <c r="KYY19" s="198"/>
      <c r="KYZ19" s="198"/>
      <c r="KZA19" s="198"/>
      <c r="KZB19" s="198"/>
      <c r="KZC19" s="198"/>
      <c r="KZD19" s="198"/>
      <c r="KZE19" s="198"/>
      <c r="KZF19" s="198"/>
      <c r="KZG19" s="198"/>
      <c r="KZH19" s="198"/>
      <c r="KZI19" s="198"/>
      <c r="KZJ19" s="198"/>
      <c r="KZK19" s="198"/>
      <c r="KZL19" s="198"/>
      <c r="KZM19" s="198"/>
      <c r="KZN19" s="198"/>
      <c r="KZO19" s="198"/>
      <c r="KZP19" s="198"/>
      <c r="KZQ19" s="198"/>
      <c r="KZR19" s="198"/>
      <c r="KZS19" s="198"/>
      <c r="KZT19" s="198"/>
      <c r="KZU19" s="198"/>
      <c r="KZV19" s="198"/>
      <c r="KZW19" s="198"/>
      <c r="KZX19" s="198"/>
      <c r="KZY19" s="198"/>
      <c r="KZZ19" s="198"/>
      <c r="LAA19" s="198"/>
      <c r="LAB19" s="198"/>
      <c r="LAC19" s="198"/>
      <c r="LAD19" s="198"/>
      <c r="LAE19" s="198"/>
      <c r="LAF19" s="198"/>
      <c r="LAG19" s="198"/>
      <c r="LAH19" s="198"/>
      <c r="LAI19" s="198"/>
      <c r="LAJ19" s="198"/>
      <c r="LAK19" s="198"/>
      <c r="LAL19" s="198"/>
      <c r="LAM19" s="198"/>
      <c r="LAN19" s="198"/>
      <c r="LAO19" s="198"/>
      <c r="LAP19" s="198"/>
      <c r="LAQ19" s="198"/>
      <c r="LAR19" s="198"/>
      <c r="LAS19" s="198"/>
      <c r="LAT19" s="198"/>
      <c r="LAU19" s="198"/>
      <c r="LAV19" s="198"/>
      <c r="LAW19" s="198"/>
      <c r="LAX19" s="198"/>
      <c r="LAY19" s="198"/>
      <c r="LAZ19" s="198"/>
      <c r="LBA19" s="198"/>
      <c r="LBB19" s="198"/>
      <c r="LBC19" s="198"/>
      <c r="LBD19" s="198"/>
      <c r="LBE19" s="198"/>
      <c r="LBF19" s="198"/>
      <c r="LBG19" s="198"/>
      <c r="LBH19" s="198"/>
      <c r="LBI19" s="198"/>
      <c r="LBJ19" s="198"/>
      <c r="LBK19" s="198"/>
      <c r="LBL19" s="198"/>
      <c r="LBM19" s="198"/>
      <c r="LBN19" s="198"/>
      <c r="LBO19" s="198"/>
      <c r="LBP19" s="198"/>
      <c r="LBQ19" s="198"/>
      <c r="LBR19" s="198"/>
      <c r="LBS19" s="198"/>
      <c r="LBT19" s="198"/>
      <c r="LBU19" s="198"/>
      <c r="LBV19" s="198"/>
      <c r="LBW19" s="198"/>
      <c r="LBX19" s="198"/>
      <c r="LBY19" s="198"/>
      <c r="LBZ19" s="198"/>
      <c r="LCA19" s="198"/>
      <c r="LCB19" s="198"/>
      <c r="LCC19" s="198"/>
      <c r="LCD19" s="198"/>
      <c r="LCE19" s="198"/>
      <c r="LCF19" s="198"/>
      <c r="LCG19" s="198"/>
      <c r="LCH19" s="198"/>
      <c r="LCI19" s="198"/>
      <c r="LCJ19" s="198"/>
      <c r="LCK19" s="198"/>
      <c r="LCL19" s="198"/>
      <c r="LCM19" s="198"/>
      <c r="LCN19" s="198"/>
      <c r="LCO19" s="198"/>
      <c r="LCP19" s="198"/>
      <c r="LCQ19" s="198"/>
      <c r="LCR19" s="198"/>
      <c r="LCS19" s="198"/>
      <c r="LCT19" s="198"/>
      <c r="LCU19" s="198"/>
      <c r="LCV19" s="198"/>
      <c r="LCW19" s="198"/>
      <c r="LCX19" s="198"/>
      <c r="LCY19" s="198"/>
      <c r="LCZ19" s="198"/>
      <c r="LDA19" s="198"/>
      <c r="LDB19" s="198"/>
      <c r="LDC19" s="198"/>
      <c r="LDD19" s="198"/>
      <c r="LDE19" s="198"/>
      <c r="LDF19" s="198"/>
      <c r="LDG19" s="198"/>
      <c r="LDH19" s="198"/>
      <c r="LDI19" s="198"/>
      <c r="LDJ19" s="198"/>
      <c r="LDK19" s="198"/>
      <c r="LDL19" s="198"/>
      <c r="LDM19" s="198"/>
      <c r="LDN19" s="198"/>
      <c r="LDO19" s="198"/>
      <c r="LDP19" s="198"/>
      <c r="LDQ19" s="198"/>
      <c r="LDR19" s="198"/>
      <c r="LDS19" s="198"/>
      <c r="LDT19" s="198"/>
      <c r="LDU19" s="198"/>
      <c r="LDV19" s="198"/>
      <c r="LDW19" s="198"/>
      <c r="LDX19" s="198"/>
      <c r="LDY19" s="198"/>
      <c r="LDZ19" s="198"/>
      <c r="LEA19" s="198"/>
      <c r="LEB19" s="198"/>
      <c r="LEC19" s="198"/>
      <c r="LED19" s="198"/>
      <c r="LEE19" s="198"/>
      <c r="LEF19" s="198"/>
      <c r="LEG19" s="198"/>
      <c r="LEH19" s="198"/>
      <c r="LEI19" s="198"/>
      <c r="LEJ19" s="198"/>
      <c r="LEK19" s="198"/>
      <c r="LEL19" s="198"/>
      <c r="LEM19" s="198"/>
      <c r="LEN19" s="198"/>
      <c r="LEO19" s="198"/>
      <c r="LEP19" s="198"/>
      <c r="LEQ19" s="198"/>
      <c r="LER19" s="198"/>
      <c r="LES19" s="198"/>
      <c r="LET19" s="198"/>
      <c r="LEU19" s="198"/>
      <c r="LEV19" s="198"/>
      <c r="LEW19" s="198"/>
      <c r="LEX19" s="198"/>
      <c r="LEY19" s="198"/>
      <c r="LEZ19" s="198"/>
      <c r="LFA19" s="198"/>
      <c r="LFB19" s="198"/>
      <c r="LFC19" s="198"/>
      <c r="LFD19" s="198"/>
      <c r="LFE19" s="198"/>
      <c r="LFF19" s="198"/>
      <c r="LFG19" s="198"/>
      <c r="LFH19" s="198"/>
      <c r="LFI19" s="198"/>
      <c r="LFJ19" s="198"/>
      <c r="LFK19" s="198"/>
      <c r="LFL19" s="198"/>
      <c r="LFM19" s="198"/>
      <c r="LFN19" s="198"/>
      <c r="LFO19" s="198"/>
      <c r="LFP19" s="198"/>
      <c r="LFQ19" s="198"/>
      <c r="LFR19" s="198"/>
      <c r="LFS19" s="198"/>
      <c r="LFT19" s="198"/>
      <c r="LFU19" s="198"/>
      <c r="LFV19" s="198"/>
      <c r="LFW19" s="198"/>
      <c r="LFX19" s="198"/>
      <c r="LFY19" s="198"/>
      <c r="LFZ19" s="198"/>
      <c r="LGA19" s="198"/>
      <c r="LGB19" s="198"/>
      <c r="LGC19" s="198"/>
      <c r="LGD19" s="198"/>
      <c r="LGE19" s="198"/>
      <c r="LGF19" s="198"/>
      <c r="LGG19" s="198"/>
      <c r="LGH19" s="198"/>
      <c r="LGI19" s="198"/>
      <c r="LGJ19" s="198"/>
      <c r="LGK19" s="198"/>
      <c r="LGL19" s="198"/>
      <c r="LGM19" s="198"/>
      <c r="LGN19" s="198"/>
      <c r="LGO19" s="198"/>
      <c r="LGP19" s="198"/>
      <c r="LGQ19" s="198"/>
      <c r="LGR19" s="198"/>
      <c r="LGS19" s="198"/>
      <c r="LGT19" s="198"/>
      <c r="LGU19" s="198"/>
      <c r="LGV19" s="198"/>
      <c r="LGW19" s="198"/>
      <c r="LGX19" s="198"/>
      <c r="LGY19" s="198"/>
      <c r="LGZ19" s="198"/>
      <c r="LHA19" s="198"/>
      <c r="LHB19" s="198"/>
      <c r="LHC19" s="198"/>
      <c r="LHD19" s="198"/>
      <c r="LHE19" s="198"/>
      <c r="LHF19" s="198"/>
      <c r="LHG19" s="198"/>
      <c r="LHH19" s="198"/>
      <c r="LHI19" s="198"/>
      <c r="LHJ19" s="198"/>
      <c r="LHK19" s="198"/>
      <c r="LHL19" s="198"/>
      <c r="LHM19" s="198"/>
      <c r="LHN19" s="198"/>
      <c r="LHO19" s="198"/>
      <c r="LHP19" s="198"/>
      <c r="LHQ19" s="198"/>
      <c r="LHR19" s="198"/>
      <c r="LHS19" s="198"/>
      <c r="LHT19" s="198"/>
      <c r="LHU19" s="198"/>
      <c r="LHV19" s="198"/>
      <c r="LHW19" s="198"/>
      <c r="LHX19" s="198"/>
      <c r="LHY19" s="198"/>
      <c r="LHZ19" s="198"/>
      <c r="LIA19" s="198"/>
      <c r="LIB19" s="198"/>
      <c r="LIC19" s="198"/>
      <c r="LID19" s="198"/>
      <c r="LIE19" s="198"/>
      <c r="LIF19" s="198"/>
      <c r="LIG19" s="198"/>
      <c r="LIH19" s="198"/>
      <c r="LII19" s="198"/>
      <c r="LIJ19" s="198"/>
      <c r="LIK19" s="198"/>
      <c r="LIL19" s="198"/>
      <c r="LIM19" s="198"/>
      <c r="LIN19" s="198"/>
      <c r="LIO19" s="198"/>
      <c r="LIP19" s="198"/>
      <c r="LIQ19" s="198"/>
      <c r="LIR19" s="198"/>
      <c r="LIS19" s="198"/>
      <c r="LIT19" s="198"/>
      <c r="LIU19" s="198"/>
      <c r="LIV19" s="198"/>
      <c r="LIW19" s="198"/>
      <c r="LIX19" s="198"/>
      <c r="LIY19" s="198"/>
      <c r="LIZ19" s="198"/>
      <c r="LJA19" s="198"/>
      <c r="LJB19" s="198"/>
      <c r="LJC19" s="198"/>
      <c r="LJD19" s="198"/>
      <c r="LJE19" s="198"/>
      <c r="LJF19" s="198"/>
      <c r="LJG19" s="198"/>
      <c r="LJH19" s="198"/>
      <c r="LJI19" s="198"/>
      <c r="LJJ19" s="198"/>
      <c r="LJK19" s="198"/>
      <c r="LJL19" s="198"/>
      <c r="LJM19" s="198"/>
      <c r="LJN19" s="198"/>
      <c r="LJO19" s="198"/>
      <c r="LJP19" s="198"/>
      <c r="LJQ19" s="198"/>
      <c r="LJR19" s="198"/>
      <c r="LJS19" s="198"/>
      <c r="LJT19" s="198"/>
      <c r="LJU19" s="198"/>
      <c r="LJV19" s="198"/>
      <c r="LJW19" s="198"/>
      <c r="LJX19" s="198"/>
      <c r="LJY19" s="198"/>
      <c r="LJZ19" s="198"/>
      <c r="LKA19" s="198"/>
      <c r="LKB19" s="198"/>
      <c r="LKC19" s="198"/>
      <c r="LKD19" s="198"/>
      <c r="LKE19" s="198"/>
      <c r="LKF19" s="198"/>
      <c r="LKG19" s="198"/>
      <c r="LKH19" s="198"/>
      <c r="LKI19" s="198"/>
      <c r="LKJ19" s="198"/>
      <c r="LKK19" s="198"/>
      <c r="LKL19" s="198"/>
      <c r="LKM19" s="198"/>
      <c r="LKN19" s="198"/>
      <c r="LKO19" s="198"/>
      <c r="LKP19" s="198"/>
      <c r="LKQ19" s="198"/>
      <c r="LKR19" s="198"/>
      <c r="LKS19" s="198"/>
      <c r="LKT19" s="198"/>
      <c r="LKU19" s="198"/>
      <c r="LKV19" s="198"/>
      <c r="LKW19" s="198"/>
      <c r="LKX19" s="198"/>
      <c r="LKY19" s="198"/>
      <c r="LKZ19" s="198"/>
      <c r="LLA19" s="198"/>
      <c r="LLB19" s="198"/>
      <c r="LLC19" s="198"/>
      <c r="LLD19" s="198"/>
      <c r="LLE19" s="198"/>
      <c r="LLF19" s="198"/>
      <c r="LLG19" s="198"/>
      <c r="LLH19" s="198"/>
      <c r="LLI19" s="198"/>
      <c r="LLJ19" s="198"/>
      <c r="LLK19" s="198"/>
      <c r="LLL19" s="198"/>
      <c r="LLM19" s="198"/>
      <c r="LLN19" s="198"/>
      <c r="LLO19" s="198"/>
      <c r="LLP19" s="198"/>
      <c r="LLQ19" s="198"/>
      <c r="LLR19" s="198"/>
      <c r="LLS19" s="198"/>
      <c r="LLT19" s="198"/>
      <c r="LLU19" s="198"/>
      <c r="LLV19" s="198"/>
      <c r="LLW19" s="198"/>
      <c r="LLX19" s="198"/>
      <c r="LLY19" s="198"/>
      <c r="LLZ19" s="198"/>
      <c r="LMA19" s="198"/>
      <c r="LMB19" s="198"/>
      <c r="LMC19" s="198"/>
      <c r="LMD19" s="198"/>
      <c r="LME19" s="198"/>
      <c r="LMF19" s="198"/>
      <c r="LMG19" s="198"/>
      <c r="LMH19" s="198"/>
      <c r="LMI19" s="198"/>
      <c r="LMJ19" s="198"/>
      <c r="LMK19" s="198"/>
      <c r="LML19" s="198"/>
      <c r="LMM19" s="198"/>
      <c r="LMN19" s="198"/>
      <c r="LMO19" s="198"/>
      <c r="LMP19" s="198"/>
      <c r="LMQ19" s="198"/>
      <c r="LMR19" s="198"/>
      <c r="LMS19" s="198"/>
      <c r="LMT19" s="198"/>
      <c r="LMU19" s="198"/>
      <c r="LMV19" s="198"/>
      <c r="LMW19" s="198"/>
      <c r="LMX19" s="198"/>
      <c r="LMY19" s="198"/>
      <c r="LMZ19" s="198"/>
      <c r="LNA19" s="198"/>
      <c r="LNB19" s="198"/>
      <c r="LNC19" s="198"/>
      <c r="LND19" s="198"/>
      <c r="LNE19" s="198"/>
      <c r="LNF19" s="198"/>
      <c r="LNG19" s="198"/>
      <c r="LNH19" s="198"/>
      <c r="LNI19" s="198"/>
      <c r="LNJ19" s="198"/>
      <c r="LNK19" s="198"/>
      <c r="LNL19" s="198"/>
      <c r="LNM19" s="198"/>
      <c r="LNN19" s="198"/>
      <c r="LNO19" s="198"/>
      <c r="LNP19" s="198"/>
      <c r="LNQ19" s="198"/>
      <c r="LNR19" s="198"/>
      <c r="LNS19" s="198"/>
      <c r="LNT19" s="198"/>
      <c r="LNU19" s="198"/>
      <c r="LNV19" s="198"/>
      <c r="LNW19" s="198"/>
      <c r="LNX19" s="198"/>
      <c r="LNY19" s="198"/>
      <c r="LNZ19" s="198"/>
      <c r="LOA19" s="198"/>
      <c r="LOB19" s="198"/>
      <c r="LOC19" s="198"/>
      <c r="LOD19" s="198"/>
      <c r="LOE19" s="198"/>
      <c r="LOF19" s="198"/>
      <c r="LOG19" s="198"/>
      <c r="LOH19" s="198"/>
      <c r="LOI19" s="198"/>
      <c r="LOJ19" s="198"/>
      <c r="LOK19" s="198"/>
      <c r="LOL19" s="198"/>
      <c r="LOM19" s="198"/>
      <c r="LON19" s="198"/>
      <c r="LOO19" s="198"/>
      <c r="LOP19" s="198"/>
      <c r="LOQ19" s="198"/>
      <c r="LOR19" s="198"/>
      <c r="LOS19" s="198"/>
      <c r="LOT19" s="198"/>
      <c r="LOU19" s="198"/>
      <c r="LOV19" s="198"/>
      <c r="LOW19" s="198"/>
      <c r="LOX19" s="198"/>
      <c r="LOY19" s="198"/>
      <c r="LOZ19" s="198"/>
      <c r="LPA19" s="198"/>
      <c r="LPB19" s="198"/>
      <c r="LPC19" s="198"/>
      <c r="LPD19" s="198"/>
      <c r="LPE19" s="198"/>
      <c r="LPF19" s="198"/>
      <c r="LPG19" s="198"/>
      <c r="LPH19" s="198"/>
      <c r="LPI19" s="198"/>
      <c r="LPJ19" s="198"/>
      <c r="LPK19" s="198"/>
      <c r="LPL19" s="198"/>
      <c r="LPM19" s="198"/>
      <c r="LPN19" s="198"/>
      <c r="LPO19" s="198"/>
      <c r="LPP19" s="198"/>
      <c r="LPQ19" s="198"/>
      <c r="LPR19" s="198"/>
      <c r="LPS19" s="198"/>
      <c r="LPT19" s="198"/>
      <c r="LPU19" s="198"/>
      <c r="LPV19" s="198"/>
      <c r="LPW19" s="198"/>
      <c r="LPX19" s="198"/>
      <c r="LPY19" s="198"/>
      <c r="LPZ19" s="198"/>
      <c r="LQA19" s="198"/>
      <c r="LQB19" s="198"/>
      <c r="LQC19" s="198"/>
      <c r="LQD19" s="198"/>
      <c r="LQE19" s="198"/>
      <c r="LQF19" s="198"/>
      <c r="LQG19" s="198"/>
      <c r="LQH19" s="198"/>
      <c r="LQI19" s="198"/>
      <c r="LQJ19" s="198"/>
      <c r="LQK19" s="198"/>
      <c r="LQL19" s="198"/>
      <c r="LQM19" s="198"/>
      <c r="LQN19" s="198"/>
      <c r="LQO19" s="198"/>
      <c r="LQP19" s="198"/>
      <c r="LQQ19" s="198"/>
      <c r="LQR19" s="198"/>
      <c r="LQS19" s="198"/>
      <c r="LQT19" s="198"/>
      <c r="LQU19" s="198"/>
      <c r="LQV19" s="198"/>
      <c r="LQW19" s="198"/>
      <c r="LQX19" s="198"/>
      <c r="LQY19" s="198"/>
      <c r="LQZ19" s="198"/>
      <c r="LRA19" s="198"/>
      <c r="LRB19" s="198"/>
      <c r="LRC19" s="198"/>
      <c r="LRD19" s="198"/>
      <c r="LRE19" s="198"/>
      <c r="LRF19" s="198"/>
      <c r="LRG19" s="198"/>
      <c r="LRH19" s="198"/>
      <c r="LRI19" s="198"/>
      <c r="LRJ19" s="198"/>
      <c r="LRK19" s="198"/>
      <c r="LRL19" s="198"/>
      <c r="LRM19" s="198"/>
      <c r="LRN19" s="198"/>
      <c r="LRO19" s="198"/>
      <c r="LRP19" s="198"/>
      <c r="LRQ19" s="198"/>
      <c r="LRR19" s="198"/>
      <c r="LRS19" s="198"/>
      <c r="LRT19" s="198"/>
      <c r="LRU19" s="198"/>
      <c r="LRV19" s="198"/>
      <c r="LRW19" s="198"/>
      <c r="LRX19" s="198"/>
      <c r="LRY19" s="198"/>
      <c r="LRZ19" s="198"/>
      <c r="LSA19" s="198"/>
      <c r="LSB19" s="198"/>
      <c r="LSC19" s="198"/>
      <c r="LSD19" s="198"/>
      <c r="LSE19" s="198"/>
      <c r="LSF19" s="198"/>
      <c r="LSG19" s="198"/>
      <c r="LSH19" s="198"/>
      <c r="LSI19" s="198"/>
      <c r="LSJ19" s="198"/>
      <c r="LSK19" s="198"/>
      <c r="LSL19" s="198"/>
      <c r="LSM19" s="198"/>
      <c r="LSN19" s="198"/>
      <c r="LSO19" s="198"/>
      <c r="LSP19" s="198"/>
      <c r="LSQ19" s="198"/>
      <c r="LSR19" s="198"/>
      <c r="LSS19" s="198"/>
      <c r="LST19" s="198"/>
      <c r="LSU19" s="198"/>
      <c r="LSV19" s="198"/>
      <c r="LSW19" s="198"/>
      <c r="LSX19" s="198"/>
      <c r="LSY19" s="198"/>
      <c r="LSZ19" s="198"/>
      <c r="LTA19" s="198"/>
      <c r="LTB19" s="198"/>
      <c r="LTC19" s="198"/>
      <c r="LTD19" s="198"/>
      <c r="LTE19" s="198"/>
      <c r="LTF19" s="198"/>
      <c r="LTG19" s="198"/>
      <c r="LTH19" s="198"/>
      <c r="LTI19" s="198"/>
      <c r="LTJ19" s="198"/>
      <c r="LTK19" s="198"/>
      <c r="LTL19" s="198"/>
      <c r="LTM19" s="198"/>
      <c r="LTN19" s="198"/>
      <c r="LTO19" s="198"/>
      <c r="LTP19" s="198"/>
      <c r="LTQ19" s="198"/>
      <c r="LTR19" s="198"/>
      <c r="LTS19" s="198"/>
      <c r="LTT19" s="198"/>
      <c r="LTU19" s="198"/>
      <c r="LTV19" s="198"/>
      <c r="LTW19" s="198"/>
      <c r="LTX19" s="198"/>
      <c r="LTY19" s="198"/>
      <c r="LTZ19" s="198"/>
      <c r="LUA19" s="198"/>
      <c r="LUB19" s="198"/>
      <c r="LUC19" s="198"/>
      <c r="LUD19" s="198"/>
      <c r="LUE19" s="198"/>
      <c r="LUF19" s="198"/>
      <c r="LUG19" s="198"/>
      <c r="LUH19" s="198"/>
      <c r="LUI19" s="198"/>
      <c r="LUJ19" s="198"/>
      <c r="LUK19" s="198"/>
      <c r="LUL19" s="198"/>
      <c r="LUM19" s="198"/>
      <c r="LUN19" s="198"/>
      <c r="LUO19" s="198"/>
      <c r="LUP19" s="198"/>
      <c r="LUQ19" s="198"/>
      <c r="LUR19" s="198"/>
      <c r="LUS19" s="198"/>
      <c r="LUT19" s="198"/>
      <c r="LUU19" s="198"/>
      <c r="LUV19" s="198"/>
      <c r="LUW19" s="198"/>
      <c r="LUX19" s="198"/>
      <c r="LUY19" s="198"/>
      <c r="LUZ19" s="198"/>
      <c r="LVA19" s="198"/>
      <c r="LVB19" s="198"/>
      <c r="LVC19" s="198"/>
      <c r="LVD19" s="198"/>
      <c r="LVE19" s="198"/>
      <c r="LVF19" s="198"/>
      <c r="LVG19" s="198"/>
      <c r="LVH19" s="198"/>
      <c r="LVI19" s="198"/>
      <c r="LVJ19" s="198"/>
      <c r="LVK19" s="198"/>
      <c r="LVL19" s="198"/>
      <c r="LVM19" s="198"/>
      <c r="LVN19" s="198"/>
      <c r="LVO19" s="198"/>
      <c r="LVP19" s="198"/>
      <c r="LVQ19" s="198"/>
      <c r="LVR19" s="198"/>
      <c r="LVS19" s="198"/>
      <c r="LVT19" s="198"/>
      <c r="LVU19" s="198"/>
      <c r="LVV19" s="198"/>
      <c r="LVW19" s="198"/>
      <c r="LVX19" s="198"/>
      <c r="LVY19" s="198"/>
      <c r="LVZ19" s="198"/>
      <c r="LWA19" s="198"/>
      <c r="LWB19" s="198"/>
      <c r="LWC19" s="198"/>
      <c r="LWD19" s="198"/>
      <c r="LWE19" s="198"/>
      <c r="LWF19" s="198"/>
      <c r="LWG19" s="198"/>
      <c r="LWH19" s="198"/>
      <c r="LWI19" s="198"/>
      <c r="LWJ19" s="198"/>
      <c r="LWK19" s="198"/>
      <c r="LWL19" s="198"/>
      <c r="LWM19" s="198"/>
      <c r="LWN19" s="198"/>
      <c r="LWO19" s="198"/>
      <c r="LWP19" s="198"/>
      <c r="LWQ19" s="198"/>
      <c r="LWR19" s="198"/>
      <c r="LWS19" s="198"/>
      <c r="LWT19" s="198"/>
      <c r="LWU19" s="198"/>
      <c r="LWV19" s="198"/>
      <c r="LWW19" s="198"/>
      <c r="LWX19" s="198"/>
      <c r="LWY19" s="198"/>
      <c r="LWZ19" s="198"/>
      <c r="LXA19" s="198"/>
      <c r="LXB19" s="198"/>
      <c r="LXC19" s="198"/>
      <c r="LXD19" s="198"/>
      <c r="LXE19" s="198"/>
      <c r="LXF19" s="198"/>
      <c r="LXG19" s="198"/>
      <c r="LXH19" s="198"/>
      <c r="LXI19" s="198"/>
      <c r="LXJ19" s="198"/>
      <c r="LXK19" s="198"/>
      <c r="LXL19" s="198"/>
      <c r="LXM19" s="198"/>
      <c r="LXN19" s="198"/>
      <c r="LXO19" s="198"/>
      <c r="LXP19" s="198"/>
      <c r="LXQ19" s="198"/>
      <c r="LXR19" s="198"/>
      <c r="LXS19" s="198"/>
      <c r="LXT19" s="198"/>
      <c r="LXU19" s="198"/>
      <c r="LXV19" s="198"/>
      <c r="LXW19" s="198"/>
      <c r="LXX19" s="198"/>
      <c r="LXY19" s="198"/>
      <c r="LXZ19" s="198"/>
      <c r="LYA19" s="198"/>
      <c r="LYB19" s="198"/>
      <c r="LYC19" s="198"/>
      <c r="LYD19" s="198"/>
      <c r="LYE19" s="198"/>
      <c r="LYF19" s="198"/>
      <c r="LYG19" s="198"/>
      <c r="LYH19" s="198"/>
      <c r="LYI19" s="198"/>
      <c r="LYJ19" s="198"/>
      <c r="LYK19" s="198"/>
      <c r="LYL19" s="198"/>
      <c r="LYM19" s="198"/>
      <c r="LYN19" s="198"/>
      <c r="LYO19" s="198"/>
      <c r="LYP19" s="198"/>
      <c r="LYQ19" s="198"/>
      <c r="LYR19" s="198"/>
      <c r="LYS19" s="198"/>
      <c r="LYT19" s="198"/>
      <c r="LYU19" s="198"/>
      <c r="LYV19" s="198"/>
      <c r="LYW19" s="198"/>
      <c r="LYX19" s="198"/>
      <c r="LYY19" s="198"/>
      <c r="LYZ19" s="198"/>
      <c r="LZA19" s="198"/>
      <c r="LZB19" s="198"/>
      <c r="LZC19" s="198"/>
      <c r="LZD19" s="198"/>
      <c r="LZE19" s="198"/>
      <c r="LZF19" s="198"/>
      <c r="LZG19" s="198"/>
      <c r="LZH19" s="198"/>
      <c r="LZI19" s="198"/>
      <c r="LZJ19" s="198"/>
      <c r="LZK19" s="198"/>
      <c r="LZL19" s="198"/>
      <c r="LZM19" s="198"/>
      <c r="LZN19" s="198"/>
      <c r="LZO19" s="198"/>
      <c r="LZP19" s="198"/>
      <c r="LZQ19" s="198"/>
      <c r="LZR19" s="198"/>
      <c r="LZS19" s="198"/>
      <c r="LZT19" s="198"/>
      <c r="LZU19" s="198"/>
      <c r="LZV19" s="198"/>
      <c r="LZW19" s="198"/>
      <c r="LZX19" s="198"/>
      <c r="LZY19" s="198"/>
      <c r="LZZ19" s="198"/>
      <c r="MAA19" s="198"/>
      <c r="MAB19" s="198"/>
      <c r="MAC19" s="198"/>
      <c r="MAD19" s="198"/>
      <c r="MAE19" s="198"/>
      <c r="MAF19" s="198"/>
      <c r="MAG19" s="198"/>
      <c r="MAH19" s="198"/>
      <c r="MAI19" s="198"/>
      <c r="MAJ19" s="198"/>
      <c r="MAK19" s="198"/>
      <c r="MAL19" s="198"/>
      <c r="MAM19" s="198"/>
      <c r="MAN19" s="198"/>
      <c r="MAO19" s="198"/>
      <c r="MAP19" s="198"/>
      <c r="MAQ19" s="198"/>
      <c r="MAR19" s="198"/>
      <c r="MAS19" s="198"/>
      <c r="MAT19" s="198"/>
      <c r="MAU19" s="198"/>
      <c r="MAV19" s="198"/>
      <c r="MAW19" s="198"/>
      <c r="MAX19" s="198"/>
      <c r="MAY19" s="198"/>
      <c r="MAZ19" s="198"/>
      <c r="MBA19" s="198"/>
      <c r="MBB19" s="198"/>
      <c r="MBC19" s="198"/>
      <c r="MBD19" s="198"/>
      <c r="MBE19" s="198"/>
      <c r="MBF19" s="198"/>
      <c r="MBG19" s="198"/>
      <c r="MBH19" s="198"/>
      <c r="MBI19" s="198"/>
      <c r="MBJ19" s="198"/>
      <c r="MBK19" s="198"/>
      <c r="MBL19" s="198"/>
      <c r="MBM19" s="198"/>
      <c r="MBN19" s="198"/>
      <c r="MBO19" s="198"/>
      <c r="MBP19" s="198"/>
      <c r="MBQ19" s="198"/>
      <c r="MBR19" s="198"/>
      <c r="MBS19" s="198"/>
      <c r="MBT19" s="198"/>
      <c r="MBU19" s="198"/>
      <c r="MBV19" s="198"/>
      <c r="MBW19" s="198"/>
      <c r="MBX19" s="198"/>
      <c r="MBY19" s="198"/>
      <c r="MBZ19" s="198"/>
      <c r="MCA19" s="198"/>
      <c r="MCB19" s="198"/>
      <c r="MCC19" s="198"/>
      <c r="MCD19" s="198"/>
      <c r="MCE19" s="198"/>
      <c r="MCF19" s="198"/>
      <c r="MCG19" s="198"/>
      <c r="MCH19" s="198"/>
      <c r="MCI19" s="198"/>
      <c r="MCJ19" s="198"/>
      <c r="MCK19" s="198"/>
      <c r="MCL19" s="198"/>
      <c r="MCM19" s="198"/>
      <c r="MCN19" s="198"/>
      <c r="MCO19" s="198"/>
      <c r="MCP19" s="198"/>
      <c r="MCQ19" s="198"/>
      <c r="MCR19" s="198"/>
      <c r="MCS19" s="198"/>
      <c r="MCT19" s="198"/>
      <c r="MCU19" s="198"/>
      <c r="MCV19" s="198"/>
      <c r="MCW19" s="198"/>
      <c r="MCX19" s="198"/>
      <c r="MCY19" s="198"/>
      <c r="MCZ19" s="198"/>
      <c r="MDA19" s="198"/>
      <c r="MDB19" s="198"/>
      <c r="MDC19" s="198"/>
      <c r="MDD19" s="198"/>
      <c r="MDE19" s="198"/>
      <c r="MDF19" s="198"/>
      <c r="MDG19" s="198"/>
      <c r="MDH19" s="198"/>
      <c r="MDI19" s="198"/>
      <c r="MDJ19" s="198"/>
      <c r="MDK19" s="198"/>
      <c r="MDL19" s="198"/>
      <c r="MDM19" s="198"/>
      <c r="MDN19" s="198"/>
      <c r="MDO19" s="198"/>
      <c r="MDP19" s="198"/>
      <c r="MDQ19" s="198"/>
      <c r="MDR19" s="198"/>
      <c r="MDS19" s="198"/>
      <c r="MDT19" s="198"/>
      <c r="MDU19" s="198"/>
      <c r="MDV19" s="198"/>
      <c r="MDW19" s="198"/>
      <c r="MDX19" s="198"/>
      <c r="MDY19" s="198"/>
      <c r="MDZ19" s="198"/>
      <c r="MEA19" s="198"/>
      <c r="MEB19" s="198"/>
      <c r="MEC19" s="198"/>
      <c r="MED19" s="198"/>
      <c r="MEE19" s="198"/>
      <c r="MEF19" s="198"/>
      <c r="MEG19" s="198"/>
      <c r="MEH19" s="198"/>
      <c r="MEI19" s="198"/>
      <c r="MEJ19" s="198"/>
      <c r="MEK19" s="198"/>
      <c r="MEL19" s="198"/>
      <c r="MEM19" s="198"/>
      <c r="MEN19" s="198"/>
      <c r="MEO19" s="198"/>
      <c r="MEP19" s="198"/>
      <c r="MEQ19" s="198"/>
      <c r="MER19" s="198"/>
      <c r="MES19" s="198"/>
      <c r="MET19" s="198"/>
      <c r="MEU19" s="198"/>
      <c r="MEV19" s="198"/>
      <c r="MEW19" s="198"/>
      <c r="MEX19" s="198"/>
      <c r="MEY19" s="198"/>
      <c r="MEZ19" s="198"/>
      <c r="MFA19" s="198"/>
      <c r="MFB19" s="198"/>
      <c r="MFC19" s="198"/>
      <c r="MFD19" s="198"/>
      <c r="MFE19" s="198"/>
      <c r="MFF19" s="198"/>
      <c r="MFG19" s="198"/>
      <c r="MFH19" s="198"/>
      <c r="MFI19" s="198"/>
      <c r="MFJ19" s="198"/>
      <c r="MFK19" s="198"/>
      <c r="MFL19" s="198"/>
      <c r="MFM19" s="198"/>
      <c r="MFN19" s="198"/>
      <c r="MFO19" s="198"/>
      <c r="MFP19" s="198"/>
      <c r="MFQ19" s="198"/>
      <c r="MFR19" s="198"/>
      <c r="MFS19" s="198"/>
      <c r="MFT19" s="198"/>
      <c r="MFU19" s="198"/>
      <c r="MFV19" s="198"/>
      <c r="MFW19" s="198"/>
      <c r="MFX19" s="198"/>
      <c r="MFY19" s="198"/>
      <c r="MFZ19" s="198"/>
      <c r="MGA19" s="198"/>
      <c r="MGB19" s="198"/>
      <c r="MGC19" s="198"/>
      <c r="MGD19" s="198"/>
      <c r="MGE19" s="198"/>
      <c r="MGF19" s="198"/>
      <c r="MGG19" s="198"/>
      <c r="MGH19" s="198"/>
      <c r="MGI19" s="198"/>
      <c r="MGJ19" s="198"/>
      <c r="MGK19" s="198"/>
      <c r="MGL19" s="198"/>
      <c r="MGM19" s="198"/>
      <c r="MGN19" s="198"/>
      <c r="MGO19" s="198"/>
      <c r="MGP19" s="198"/>
      <c r="MGQ19" s="198"/>
      <c r="MGR19" s="198"/>
      <c r="MGS19" s="198"/>
      <c r="MGT19" s="198"/>
      <c r="MGU19" s="198"/>
      <c r="MGV19" s="198"/>
      <c r="MGW19" s="198"/>
      <c r="MGX19" s="198"/>
      <c r="MGY19" s="198"/>
      <c r="MGZ19" s="198"/>
      <c r="MHA19" s="198"/>
      <c r="MHB19" s="198"/>
      <c r="MHC19" s="198"/>
      <c r="MHD19" s="198"/>
      <c r="MHE19" s="198"/>
      <c r="MHF19" s="198"/>
      <c r="MHG19" s="198"/>
      <c r="MHH19" s="198"/>
      <c r="MHI19" s="198"/>
      <c r="MHJ19" s="198"/>
      <c r="MHK19" s="198"/>
      <c r="MHL19" s="198"/>
      <c r="MHM19" s="198"/>
      <c r="MHN19" s="198"/>
      <c r="MHO19" s="198"/>
      <c r="MHP19" s="198"/>
      <c r="MHQ19" s="198"/>
      <c r="MHR19" s="198"/>
      <c r="MHS19" s="198"/>
      <c r="MHT19" s="198"/>
      <c r="MHU19" s="198"/>
      <c r="MHV19" s="198"/>
      <c r="MHW19" s="198"/>
      <c r="MHX19" s="198"/>
      <c r="MHY19" s="198"/>
      <c r="MHZ19" s="198"/>
      <c r="MIA19" s="198"/>
      <c r="MIB19" s="198"/>
      <c r="MIC19" s="198"/>
      <c r="MID19" s="198"/>
      <c r="MIE19" s="198"/>
      <c r="MIF19" s="198"/>
      <c r="MIG19" s="198"/>
      <c r="MIH19" s="198"/>
      <c r="MII19" s="198"/>
      <c r="MIJ19" s="198"/>
      <c r="MIK19" s="198"/>
      <c r="MIL19" s="198"/>
      <c r="MIM19" s="198"/>
      <c r="MIN19" s="198"/>
      <c r="MIO19" s="198"/>
      <c r="MIP19" s="198"/>
      <c r="MIQ19" s="198"/>
      <c r="MIR19" s="198"/>
      <c r="MIS19" s="198"/>
      <c r="MIT19" s="198"/>
      <c r="MIU19" s="198"/>
      <c r="MIV19" s="198"/>
      <c r="MIW19" s="198"/>
      <c r="MIX19" s="198"/>
      <c r="MIY19" s="198"/>
      <c r="MIZ19" s="198"/>
      <c r="MJA19" s="198"/>
      <c r="MJB19" s="198"/>
      <c r="MJC19" s="198"/>
      <c r="MJD19" s="198"/>
      <c r="MJE19" s="198"/>
      <c r="MJF19" s="198"/>
      <c r="MJG19" s="198"/>
      <c r="MJH19" s="198"/>
      <c r="MJI19" s="198"/>
      <c r="MJJ19" s="198"/>
      <c r="MJK19" s="198"/>
      <c r="MJL19" s="198"/>
      <c r="MJM19" s="198"/>
      <c r="MJN19" s="198"/>
      <c r="MJO19" s="198"/>
      <c r="MJP19" s="198"/>
      <c r="MJQ19" s="198"/>
      <c r="MJR19" s="198"/>
      <c r="MJS19" s="198"/>
      <c r="MJT19" s="198"/>
      <c r="MJU19" s="198"/>
      <c r="MJV19" s="198"/>
      <c r="MJW19" s="198"/>
      <c r="MJX19" s="198"/>
      <c r="MJY19" s="198"/>
      <c r="MJZ19" s="198"/>
      <c r="MKA19" s="198"/>
      <c r="MKB19" s="198"/>
      <c r="MKC19" s="198"/>
      <c r="MKD19" s="198"/>
      <c r="MKE19" s="198"/>
      <c r="MKF19" s="198"/>
      <c r="MKG19" s="198"/>
      <c r="MKH19" s="198"/>
      <c r="MKI19" s="198"/>
      <c r="MKJ19" s="198"/>
      <c r="MKK19" s="198"/>
      <c r="MKL19" s="198"/>
      <c r="MKM19" s="198"/>
      <c r="MKN19" s="198"/>
      <c r="MKO19" s="198"/>
      <c r="MKP19" s="198"/>
      <c r="MKQ19" s="198"/>
      <c r="MKR19" s="198"/>
      <c r="MKS19" s="198"/>
      <c r="MKT19" s="198"/>
      <c r="MKU19" s="198"/>
      <c r="MKV19" s="198"/>
      <c r="MKW19" s="198"/>
      <c r="MKX19" s="198"/>
      <c r="MKY19" s="198"/>
      <c r="MKZ19" s="198"/>
      <c r="MLA19" s="198"/>
      <c r="MLB19" s="198"/>
      <c r="MLC19" s="198"/>
      <c r="MLD19" s="198"/>
      <c r="MLE19" s="198"/>
      <c r="MLF19" s="198"/>
      <c r="MLG19" s="198"/>
      <c r="MLH19" s="198"/>
      <c r="MLI19" s="198"/>
      <c r="MLJ19" s="198"/>
      <c r="MLK19" s="198"/>
      <c r="MLL19" s="198"/>
      <c r="MLM19" s="198"/>
      <c r="MLN19" s="198"/>
      <c r="MLO19" s="198"/>
      <c r="MLP19" s="198"/>
      <c r="MLQ19" s="198"/>
      <c r="MLR19" s="198"/>
      <c r="MLS19" s="198"/>
      <c r="MLT19" s="198"/>
      <c r="MLU19" s="198"/>
      <c r="MLV19" s="198"/>
      <c r="MLW19" s="198"/>
      <c r="MLX19" s="198"/>
      <c r="MLY19" s="198"/>
      <c r="MLZ19" s="198"/>
      <c r="MMA19" s="198"/>
      <c r="MMB19" s="198"/>
      <c r="MMC19" s="198"/>
      <c r="MMD19" s="198"/>
      <c r="MME19" s="198"/>
      <c r="MMF19" s="198"/>
      <c r="MMG19" s="198"/>
      <c r="MMH19" s="198"/>
      <c r="MMI19" s="198"/>
      <c r="MMJ19" s="198"/>
      <c r="MMK19" s="198"/>
      <c r="MML19" s="198"/>
      <c r="MMM19" s="198"/>
      <c r="MMN19" s="198"/>
      <c r="MMO19" s="198"/>
      <c r="MMP19" s="198"/>
      <c r="MMQ19" s="198"/>
      <c r="MMR19" s="198"/>
      <c r="MMS19" s="198"/>
      <c r="MMT19" s="198"/>
      <c r="MMU19" s="198"/>
      <c r="MMV19" s="198"/>
      <c r="MMW19" s="198"/>
      <c r="MMX19" s="198"/>
      <c r="MMY19" s="198"/>
      <c r="MMZ19" s="198"/>
      <c r="MNA19" s="198"/>
      <c r="MNB19" s="198"/>
      <c r="MNC19" s="198"/>
      <c r="MND19" s="198"/>
      <c r="MNE19" s="198"/>
      <c r="MNF19" s="198"/>
      <c r="MNG19" s="198"/>
      <c r="MNH19" s="198"/>
      <c r="MNI19" s="198"/>
      <c r="MNJ19" s="198"/>
      <c r="MNK19" s="198"/>
      <c r="MNL19" s="198"/>
      <c r="MNM19" s="198"/>
      <c r="MNN19" s="198"/>
      <c r="MNO19" s="198"/>
      <c r="MNP19" s="198"/>
      <c r="MNQ19" s="198"/>
      <c r="MNR19" s="198"/>
      <c r="MNS19" s="198"/>
      <c r="MNT19" s="198"/>
      <c r="MNU19" s="198"/>
      <c r="MNV19" s="198"/>
      <c r="MNW19" s="198"/>
      <c r="MNX19" s="198"/>
      <c r="MNY19" s="198"/>
      <c r="MNZ19" s="198"/>
      <c r="MOA19" s="198"/>
      <c r="MOB19" s="198"/>
      <c r="MOC19" s="198"/>
      <c r="MOD19" s="198"/>
      <c r="MOE19" s="198"/>
      <c r="MOF19" s="198"/>
      <c r="MOG19" s="198"/>
      <c r="MOH19" s="198"/>
      <c r="MOI19" s="198"/>
      <c r="MOJ19" s="198"/>
      <c r="MOK19" s="198"/>
      <c r="MOL19" s="198"/>
      <c r="MOM19" s="198"/>
      <c r="MON19" s="198"/>
      <c r="MOO19" s="198"/>
      <c r="MOP19" s="198"/>
      <c r="MOQ19" s="198"/>
      <c r="MOR19" s="198"/>
      <c r="MOS19" s="198"/>
      <c r="MOT19" s="198"/>
      <c r="MOU19" s="198"/>
      <c r="MOV19" s="198"/>
      <c r="MOW19" s="198"/>
      <c r="MOX19" s="198"/>
      <c r="MOY19" s="198"/>
      <c r="MOZ19" s="198"/>
      <c r="MPA19" s="198"/>
      <c r="MPB19" s="198"/>
      <c r="MPC19" s="198"/>
      <c r="MPD19" s="198"/>
      <c r="MPE19" s="198"/>
      <c r="MPF19" s="198"/>
      <c r="MPG19" s="198"/>
      <c r="MPH19" s="198"/>
      <c r="MPI19" s="198"/>
      <c r="MPJ19" s="198"/>
      <c r="MPK19" s="198"/>
      <c r="MPL19" s="198"/>
      <c r="MPM19" s="198"/>
      <c r="MPN19" s="198"/>
      <c r="MPO19" s="198"/>
      <c r="MPP19" s="198"/>
      <c r="MPQ19" s="198"/>
      <c r="MPR19" s="198"/>
      <c r="MPS19" s="198"/>
      <c r="MPT19" s="198"/>
      <c r="MPU19" s="198"/>
      <c r="MPV19" s="198"/>
      <c r="MPW19" s="198"/>
      <c r="MPX19" s="198"/>
      <c r="MPY19" s="198"/>
      <c r="MPZ19" s="198"/>
      <c r="MQA19" s="198"/>
      <c r="MQB19" s="198"/>
      <c r="MQC19" s="198"/>
      <c r="MQD19" s="198"/>
      <c r="MQE19" s="198"/>
      <c r="MQF19" s="198"/>
      <c r="MQG19" s="198"/>
      <c r="MQH19" s="198"/>
      <c r="MQI19" s="198"/>
      <c r="MQJ19" s="198"/>
      <c r="MQK19" s="198"/>
      <c r="MQL19" s="198"/>
      <c r="MQM19" s="198"/>
      <c r="MQN19" s="198"/>
      <c r="MQO19" s="198"/>
      <c r="MQP19" s="198"/>
      <c r="MQQ19" s="198"/>
      <c r="MQR19" s="198"/>
      <c r="MQS19" s="198"/>
      <c r="MQT19" s="198"/>
      <c r="MQU19" s="198"/>
      <c r="MQV19" s="198"/>
      <c r="MQW19" s="198"/>
      <c r="MQX19" s="198"/>
      <c r="MQY19" s="198"/>
      <c r="MQZ19" s="198"/>
      <c r="MRA19" s="198"/>
      <c r="MRB19" s="198"/>
      <c r="MRC19" s="198"/>
      <c r="MRD19" s="198"/>
      <c r="MRE19" s="198"/>
      <c r="MRF19" s="198"/>
      <c r="MRG19" s="198"/>
      <c r="MRH19" s="198"/>
      <c r="MRI19" s="198"/>
      <c r="MRJ19" s="198"/>
      <c r="MRK19" s="198"/>
      <c r="MRL19" s="198"/>
      <c r="MRM19" s="198"/>
      <c r="MRN19" s="198"/>
      <c r="MRO19" s="198"/>
      <c r="MRP19" s="198"/>
      <c r="MRQ19" s="198"/>
      <c r="MRR19" s="198"/>
      <c r="MRS19" s="198"/>
      <c r="MRT19" s="198"/>
      <c r="MRU19" s="198"/>
      <c r="MRV19" s="198"/>
      <c r="MRW19" s="198"/>
      <c r="MRX19" s="198"/>
      <c r="MRY19" s="198"/>
      <c r="MRZ19" s="198"/>
      <c r="MSA19" s="198"/>
      <c r="MSB19" s="198"/>
      <c r="MSC19" s="198"/>
      <c r="MSD19" s="198"/>
      <c r="MSE19" s="198"/>
      <c r="MSF19" s="198"/>
      <c r="MSG19" s="198"/>
      <c r="MSH19" s="198"/>
      <c r="MSI19" s="198"/>
      <c r="MSJ19" s="198"/>
      <c r="MSK19" s="198"/>
      <c r="MSL19" s="198"/>
      <c r="MSM19" s="198"/>
      <c r="MSN19" s="198"/>
      <c r="MSO19" s="198"/>
      <c r="MSP19" s="198"/>
      <c r="MSQ19" s="198"/>
      <c r="MSR19" s="198"/>
      <c r="MSS19" s="198"/>
      <c r="MST19" s="198"/>
      <c r="MSU19" s="198"/>
      <c r="MSV19" s="198"/>
      <c r="MSW19" s="198"/>
      <c r="MSX19" s="198"/>
      <c r="MSY19" s="198"/>
      <c r="MSZ19" s="198"/>
      <c r="MTA19" s="198"/>
      <c r="MTB19" s="198"/>
      <c r="MTC19" s="198"/>
      <c r="MTD19" s="198"/>
      <c r="MTE19" s="198"/>
      <c r="MTF19" s="198"/>
      <c r="MTG19" s="198"/>
      <c r="MTH19" s="198"/>
      <c r="MTI19" s="198"/>
      <c r="MTJ19" s="198"/>
      <c r="MTK19" s="198"/>
      <c r="MTL19" s="198"/>
      <c r="MTM19" s="198"/>
      <c r="MTN19" s="198"/>
      <c r="MTO19" s="198"/>
      <c r="MTP19" s="198"/>
      <c r="MTQ19" s="198"/>
      <c r="MTR19" s="198"/>
      <c r="MTS19" s="198"/>
      <c r="MTT19" s="198"/>
      <c r="MTU19" s="198"/>
      <c r="MTV19" s="198"/>
      <c r="MTW19" s="198"/>
      <c r="MTX19" s="198"/>
      <c r="MTY19" s="198"/>
      <c r="MTZ19" s="198"/>
      <c r="MUA19" s="198"/>
      <c r="MUB19" s="198"/>
      <c r="MUC19" s="198"/>
      <c r="MUD19" s="198"/>
      <c r="MUE19" s="198"/>
      <c r="MUF19" s="198"/>
      <c r="MUG19" s="198"/>
      <c r="MUH19" s="198"/>
      <c r="MUI19" s="198"/>
      <c r="MUJ19" s="198"/>
      <c r="MUK19" s="198"/>
      <c r="MUL19" s="198"/>
      <c r="MUM19" s="198"/>
      <c r="MUN19" s="198"/>
      <c r="MUO19" s="198"/>
      <c r="MUP19" s="198"/>
      <c r="MUQ19" s="198"/>
      <c r="MUR19" s="198"/>
      <c r="MUS19" s="198"/>
      <c r="MUT19" s="198"/>
      <c r="MUU19" s="198"/>
      <c r="MUV19" s="198"/>
      <c r="MUW19" s="198"/>
      <c r="MUX19" s="198"/>
      <c r="MUY19" s="198"/>
      <c r="MUZ19" s="198"/>
      <c r="MVA19" s="198"/>
      <c r="MVB19" s="198"/>
      <c r="MVC19" s="198"/>
      <c r="MVD19" s="198"/>
      <c r="MVE19" s="198"/>
      <c r="MVF19" s="198"/>
      <c r="MVG19" s="198"/>
      <c r="MVH19" s="198"/>
      <c r="MVI19" s="198"/>
      <c r="MVJ19" s="198"/>
      <c r="MVK19" s="198"/>
      <c r="MVL19" s="198"/>
      <c r="MVM19" s="198"/>
      <c r="MVN19" s="198"/>
      <c r="MVO19" s="198"/>
      <c r="MVP19" s="198"/>
      <c r="MVQ19" s="198"/>
      <c r="MVR19" s="198"/>
      <c r="MVS19" s="198"/>
      <c r="MVT19" s="198"/>
      <c r="MVU19" s="198"/>
      <c r="MVV19" s="198"/>
      <c r="MVW19" s="198"/>
      <c r="MVX19" s="198"/>
      <c r="MVY19" s="198"/>
      <c r="MVZ19" s="198"/>
      <c r="MWA19" s="198"/>
      <c r="MWB19" s="198"/>
      <c r="MWC19" s="198"/>
      <c r="MWD19" s="198"/>
      <c r="MWE19" s="198"/>
      <c r="MWF19" s="198"/>
      <c r="MWG19" s="198"/>
      <c r="MWH19" s="198"/>
      <c r="MWI19" s="198"/>
      <c r="MWJ19" s="198"/>
      <c r="MWK19" s="198"/>
      <c r="MWL19" s="198"/>
      <c r="MWM19" s="198"/>
      <c r="MWN19" s="198"/>
      <c r="MWO19" s="198"/>
      <c r="MWP19" s="198"/>
      <c r="MWQ19" s="198"/>
      <c r="MWR19" s="198"/>
      <c r="MWS19" s="198"/>
      <c r="MWT19" s="198"/>
      <c r="MWU19" s="198"/>
      <c r="MWV19" s="198"/>
      <c r="MWW19" s="198"/>
      <c r="MWX19" s="198"/>
      <c r="MWY19" s="198"/>
      <c r="MWZ19" s="198"/>
      <c r="MXA19" s="198"/>
      <c r="MXB19" s="198"/>
      <c r="MXC19" s="198"/>
      <c r="MXD19" s="198"/>
      <c r="MXE19" s="198"/>
      <c r="MXF19" s="198"/>
      <c r="MXG19" s="198"/>
      <c r="MXH19" s="198"/>
      <c r="MXI19" s="198"/>
      <c r="MXJ19" s="198"/>
      <c r="MXK19" s="198"/>
      <c r="MXL19" s="198"/>
      <c r="MXM19" s="198"/>
      <c r="MXN19" s="198"/>
      <c r="MXO19" s="198"/>
      <c r="MXP19" s="198"/>
      <c r="MXQ19" s="198"/>
      <c r="MXR19" s="198"/>
      <c r="MXS19" s="198"/>
      <c r="MXT19" s="198"/>
      <c r="MXU19" s="198"/>
      <c r="MXV19" s="198"/>
      <c r="MXW19" s="198"/>
      <c r="MXX19" s="198"/>
      <c r="MXY19" s="198"/>
      <c r="MXZ19" s="198"/>
      <c r="MYA19" s="198"/>
      <c r="MYB19" s="198"/>
      <c r="MYC19" s="198"/>
      <c r="MYD19" s="198"/>
      <c r="MYE19" s="198"/>
      <c r="MYF19" s="198"/>
      <c r="MYG19" s="198"/>
      <c r="MYH19" s="198"/>
      <c r="MYI19" s="198"/>
      <c r="MYJ19" s="198"/>
      <c r="MYK19" s="198"/>
      <c r="MYL19" s="198"/>
      <c r="MYM19" s="198"/>
      <c r="MYN19" s="198"/>
      <c r="MYO19" s="198"/>
      <c r="MYP19" s="198"/>
      <c r="MYQ19" s="198"/>
      <c r="MYR19" s="198"/>
      <c r="MYS19" s="198"/>
      <c r="MYT19" s="198"/>
      <c r="MYU19" s="198"/>
      <c r="MYV19" s="198"/>
      <c r="MYW19" s="198"/>
      <c r="MYX19" s="198"/>
      <c r="MYY19" s="198"/>
      <c r="MYZ19" s="198"/>
      <c r="MZA19" s="198"/>
      <c r="MZB19" s="198"/>
      <c r="MZC19" s="198"/>
      <c r="MZD19" s="198"/>
      <c r="MZE19" s="198"/>
      <c r="MZF19" s="198"/>
      <c r="MZG19" s="198"/>
      <c r="MZH19" s="198"/>
      <c r="MZI19" s="198"/>
      <c r="MZJ19" s="198"/>
      <c r="MZK19" s="198"/>
      <c r="MZL19" s="198"/>
      <c r="MZM19" s="198"/>
      <c r="MZN19" s="198"/>
      <c r="MZO19" s="198"/>
      <c r="MZP19" s="198"/>
      <c r="MZQ19" s="198"/>
      <c r="MZR19" s="198"/>
      <c r="MZS19" s="198"/>
      <c r="MZT19" s="198"/>
      <c r="MZU19" s="198"/>
      <c r="MZV19" s="198"/>
      <c r="MZW19" s="198"/>
      <c r="MZX19" s="198"/>
      <c r="MZY19" s="198"/>
      <c r="MZZ19" s="198"/>
      <c r="NAA19" s="198"/>
      <c r="NAB19" s="198"/>
      <c r="NAC19" s="198"/>
      <c r="NAD19" s="198"/>
      <c r="NAE19" s="198"/>
      <c r="NAF19" s="198"/>
      <c r="NAG19" s="198"/>
      <c r="NAH19" s="198"/>
      <c r="NAI19" s="198"/>
      <c r="NAJ19" s="198"/>
      <c r="NAK19" s="198"/>
      <c r="NAL19" s="198"/>
      <c r="NAM19" s="198"/>
      <c r="NAN19" s="198"/>
      <c r="NAO19" s="198"/>
      <c r="NAP19" s="198"/>
      <c r="NAQ19" s="198"/>
      <c r="NAR19" s="198"/>
      <c r="NAS19" s="198"/>
      <c r="NAT19" s="198"/>
      <c r="NAU19" s="198"/>
      <c r="NAV19" s="198"/>
      <c r="NAW19" s="198"/>
      <c r="NAX19" s="198"/>
      <c r="NAY19" s="198"/>
      <c r="NAZ19" s="198"/>
      <c r="NBA19" s="198"/>
      <c r="NBB19" s="198"/>
      <c r="NBC19" s="198"/>
      <c r="NBD19" s="198"/>
      <c r="NBE19" s="198"/>
      <c r="NBF19" s="198"/>
      <c r="NBG19" s="198"/>
      <c r="NBH19" s="198"/>
      <c r="NBI19" s="198"/>
      <c r="NBJ19" s="198"/>
      <c r="NBK19" s="198"/>
      <c r="NBL19" s="198"/>
      <c r="NBM19" s="198"/>
      <c r="NBN19" s="198"/>
      <c r="NBO19" s="198"/>
      <c r="NBP19" s="198"/>
      <c r="NBQ19" s="198"/>
      <c r="NBR19" s="198"/>
      <c r="NBS19" s="198"/>
      <c r="NBT19" s="198"/>
      <c r="NBU19" s="198"/>
      <c r="NBV19" s="198"/>
      <c r="NBW19" s="198"/>
      <c r="NBX19" s="198"/>
      <c r="NBY19" s="198"/>
      <c r="NBZ19" s="198"/>
      <c r="NCA19" s="198"/>
      <c r="NCB19" s="198"/>
      <c r="NCC19" s="198"/>
      <c r="NCD19" s="198"/>
      <c r="NCE19" s="198"/>
      <c r="NCF19" s="198"/>
      <c r="NCG19" s="198"/>
      <c r="NCH19" s="198"/>
      <c r="NCI19" s="198"/>
      <c r="NCJ19" s="198"/>
      <c r="NCK19" s="198"/>
      <c r="NCL19" s="198"/>
      <c r="NCM19" s="198"/>
      <c r="NCN19" s="198"/>
      <c r="NCO19" s="198"/>
      <c r="NCP19" s="198"/>
      <c r="NCQ19" s="198"/>
      <c r="NCR19" s="198"/>
      <c r="NCS19" s="198"/>
      <c r="NCT19" s="198"/>
      <c r="NCU19" s="198"/>
      <c r="NCV19" s="198"/>
      <c r="NCW19" s="198"/>
      <c r="NCX19" s="198"/>
      <c r="NCY19" s="198"/>
      <c r="NCZ19" s="198"/>
      <c r="NDA19" s="198"/>
      <c r="NDB19" s="198"/>
      <c r="NDC19" s="198"/>
      <c r="NDD19" s="198"/>
      <c r="NDE19" s="198"/>
      <c r="NDF19" s="198"/>
      <c r="NDG19" s="198"/>
      <c r="NDH19" s="198"/>
      <c r="NDI19" s="198"/>
      <c r="NDJ19" s="198"/>
      <c r="NDK19" s="198"/>
      <c r="NDL19" s="198"/>
      <c r="NDM19" s="198"/>
      <c r="NDN19" s="198"/>
      <c r="NDO19" s="198"/>
      <c r="NDP19" s="198"/>
      <c r="NDQ19" s="198"/>
      <c r="NDR19" s="198"/>
      <c r="NDS19" s="198"/>
      <c r="NDT19" s="198"/>
      <c r="NDU19" s="198"/>
      <c r="NDV19" s="198"/>
      <c r="NDW19" s="198"/>
      <c r="NDX19" s="198"/>
      <c r="NDY19" s="198"/>
      <c r="NDZ19" s="198"/>
      <c r="NEA19" s="198"/>
      <c r="NEB19" s="198"/>
      <c r="NEC19" s="198"/>
      <c r="NED19" s="198"/>
      <c r="NEE19" s="198"/>
      <c r="NEF19" s="198"/>
      <c r="NEG19" s="198"/>
      <c r="NEH19" s="198"/>
      <c r="NEI19" s="198"/>
      <c r="NEJ19" s="198"/>
      <c r="NEK19" s="198"/>
      <c r="NEL19" s="198"/>
      <c r="NEM19" s="198"/>
      <c r="NEN19" s="198"/>
      <c r="NEO19" s="198"/>
      <c r="NEP19" s="198"/>
      <c r="NEQ19" s="198"/>
      <c r="NER19" s="198"/>
      <c r="NES19" s="198"/>
      <c r="NET19" s="198"/>
      <c r="NEU19" s="198"/>
      <c r="NEV19" s="198"/>
      <c r="NEW19" s="198"/>
      <c r="NEX19" s="198"/>
      <c r="NEY19" s="198"/>
      <c r="NEZ19" s="198"/>
      <c r="NFA19" s="198"/>
      <c r="NFB19" s="198"/>
      <c r="NFC19" s="198"/>
      <c r="NFD19" s="198"/>
      <c r="NFE19" s="198"/>
      <c r="NFF19" s="198"/>
      <c r="NFG19" s="198"/>
      <c r="NFH19" s="198"/>
      <c r="NFI19" s="198"/>
      <c r="NFJ19" s="198"/>
      <c r="NFK19" s="198"/>
      <c r="NFL19" s="198"/>
      <c r="NFM19" s="198"/>
      <c r="NFN19" s="198"/>
      <c r="NFO19" s="198"/>
      <c r="NFP19" s="198"/>
      <c r="NFQ19" s="198"/>
      <c r="NFR19" s="198"/>
      <c r="NFS19" s="198"/>
      <c r="NFT19" s="198"/>
      <c r="NFU19" s="198"/>
      <c r="NFV19" s="198"/>
      <c r="NFW19" s="198"/>
      <c r="NFX19" s="198"/>
      <c r="NFY19" s="198"/>
      <c r="NFZ19" s="198"/>
      <c r="NGA19" s="198"/>
      <c r="NGB19" s="198"/>
      <c r="NGC19" s="198"/>
      <c r="NGD19" s="198"/>
      <c r="NGE19" s="198"/>
      <c r="NGF19" s="198"/>
      <c r="NGG19" s="198"/>
      <c r="NGH19" s="198"/>
      <c r="NGI19" s="198"/>
      <c r="NGJ19" s="198"/>
      <c r="NGK19" s="198"/>
      <c r="NGL19" s="198"/>
      <c r="NGM19" s="198"/>
      <c r="NGN19" s="198"/>
      <c r="NGO19" s="198"/>
      <c r="NGP19" s="198"/>
      <c r="NGQ19" s="198"/>
      <c r="NGR19" s="198"/>
      <c r="NGS19" s="198"/>
      <c r="NGT19" s="198"/>
      <c r="NGU19" s="198"/>
      <c r="NGV19" s="198"/>
      <c r="NGW19" s="198"/>
      <c r="NGX19" s="198"/>
      <c r="NGY19" s="198"/>
      <c r="NGZ19" s="198"/>
      <c r="NHA19" s="198"/>
      <c r="NHB19" s="198"/>
      <c r="NHC19" s="198"/>
      <c r="NHD19" s="198"/>
      <c r="NHE19" s="198"/>
      <c r="NHF19" s="198"/>
      <c r="NHG19" s="198"/>
      <c r="NHH19" s="198"/>
      <c r="NHI19" s="198"/>
      <c r="NHJ19" s="198"/>
      <c r="NHK19" s="198"/>
      <c r="NHL19" s="198"/>
      <c r="NHM19" s="198"/>
      <c r="NHN19" s="198"/>
      <c r="NHO19" s="198"/>
      <c r="NHP19" s="198"/>
      <c r="NHQ19" s="198"/>
      <c r="NHR19" s="198"/>
      <c r="NHS19" s="198"/>
      <c r="NHT19" s="198"/>
      <c r="NHU19" s="198"/>
      <c r="NHV19" s="198"/>
      <c r="NHW19" s="198"/>
      <c r="NHX19" s="198"/>
      <c r="NHY19" s="198"/>
      <c r="NHZ19" s="198"/>
      <c r="NIA19" s="198"/>
      <c r="NIB19" s="198"/>
      <c r="NIC19" s="198"/>
      <c r="NID19" s="198"/>
      <c r="NIE19" s="198"/>
      <c r="NIF19" s="198"/>
      <c r="NIG19" s="198"/>
      <c r="NIH19" s="198"/>
      <c r="NII19" s="198"/>
      <c r="NIJ19" s="198"/>
      <c r="NIK19" s="198"/>
      <c r="NIL19" s="198"/>
      <c r="NIM19" s="198"/>
      <c r="NIN19" s="198"/>
      <c r="NIO19" s="198"/>
      <c r="NIP19" s="198"/>
      <c r="NIQ19" s="198"/>
      <c r="NIR19" s="198"/>
      <c r="NIS19" s="198"/>
      <c r="NIT19" s="198"/>
      <c r="NIU19" s="198"/>
      <c r="NIV19" s="198"/>
      <c r="NIW19" s="198"/>
      <c r="NIX19" s="198"/>
      <c r="NIY19" s="198"/>
      <c r="NIZ19" s="198"/>
      <c r="NJA19" s="198"/>
      <c r="NJB19" s="198"/>
      <c r="NJC19" s="198"/>
      <c r="NJD19" s="198"/>
      <c r="NJE19" s="198"/>
      <c r="NJF19" s="198"/>
      <c r="NJG19" s="198"/>
      <c r="NJH19" s="198"/>
      <c r="NJI19" s="198"/>
      <c r="NJJ19" s="198"/>
      <c r="NJK19" s="198"/>
      <c r="NJL19" s="198"/>
      <c r="NJM19" s="198"/>
      <c r="NJN19" s="198"/>
      <c r="NJO19" s="198"/>
      <c r="NJP19" s="198"/>
      <c r="NJQ19" s="198"/>
      <c r="NJR19" s="198"/>
      <c r="NJS19" s="198"/>
      <c r="NJT19" s="198"/>
      <c r="NJU19" s="198"/>
      <c r="NJV19" s="198"/>
      <c r="NJW19" s="198"/>
      <c r="NJX19" s="198"/>
      <c r="NJY19" s="198"/>
      <c r="NJZ19" s="198"/>
      <c r="NKA19" s="198"/>
      <c r="NKB19" s="198"/>
      <c r="NKC19" s="198"/>
      <c r="NKD19" s="198"/>
      <c r="NKE19" s="198"/>
      <c r="NKF19" s="198"/>
      <c r="NKG19" s="198"/>
      <c r="NKH19" s="198"/>
      <c r="NKI19" s="198"/>
      <c r="NKJ19" s="198"/>
      <c r="NKK19" s="198"/>
      <c r="NKL19" s="198"/>
      <c r="NKM19" s="198"/>
      <c r="NKN19" s="198"/>
      <c r="NKO19" s="198"/>
      <c r="NKP19" s="198"/>
      <c r="NKQ19" s="198"/>
      <c r="NKR19" s="198"/>
      <c r="NKS19" s="198"/>
      <c r="NKT19" s="198"/>
      <c r="NKU19" s="198"/>
      <c r="NKV19" s="198"/>
      <c r="NKW19" s="198"/>
      <c r="NKX19" s="198"/>
      <c r="NKY19" s="198"/>
      <c r="NKZ19" s="198"/>
      <c r="NLA19" s="198"/>
      <c r="NLB19" s="198"/>
      <c r="NLC19" s="198"/>
      <c r="NLD19" s="198"/>
      <c r="NLE19" s="198"/>
      <c r="NLF19" s="198"/>
      <c r="NLG19" s="198"/>
      <c r="NLH19" s="198"/>
      <c r="NLI19" s="198"/>
      <c r="NLJ19" s="198"/>
      <c r="NLK19" s="198"/>
      <c r="NLL19" s="198"/>
      <c r="NLM19" s="198"/>
      <c r="NLN19" s="198"/>
      <c r="NLO19" s="198"/>
      <c r="NLP19" s="198"/>
      <c r="NLQ19" s="198"/>
      <c r="NLR19" s="198"/>
      <c r="NLS19" s="198"/>
      <c r="NLT19" s="198"/>
      <c r="NLU19" s="198"/>
      <c r="NLV19" s="198"/>
      <c r="NLW19" s="198"/>
      <c r="NLX19" s="198"/>
      <c r="NLY19" s="198"/>
      <c r="NLZ19" s="198"/>
      <c r="NMA19" s="198"/>
      <c r="NMB19" s="198"/>
      <c r="NMC19" s="198"/>
      <c r="NMD19" s="198"/>
      <c r="NME19" s="198"/>
      <c r="NMF19" s="198"/>
      <c r="NMG19" s="198"/>
      <c r="NMH19" s="198"/>
      <c r="NMI19" s="198"/>
      <c r="NMJ19" s="198"/>
      <c r="NMK19" s="198"/>
      <c r="NML19" s="198"/>
      <c r="NMM19" s="198"/>
      <c r="NMN19" s="198"/>
      <c r="NMO19" s="198"/>
      <c r="NMP19" s="198"/>
      <c r="NMQ19" s="198"/>
      <c r="NMR19" s="198"/>
      <c r="NMS19" s="198"/>
      <c r="NMT19" s="198"/>
      <c r="NMU19" s="198"/>
      <c r="NMV19" s="198"/>
      <c r="NMW19" s="198"/>
      <c r="NMX19" s="198"/>
      <c r="NMY19" s="198"/>
      <c r="NMZ19" s="198"/>
      <c r="NNA19" s="198"/>
      <c r="NNB19" s="198"/>
      <c r="NNC19" s="198"/>
      <c r="NND19" s="198"/>
      <c r="NNE19" s="198"/>
      <c r="NNF19" s="198"/>
      <c r="NNG19" s="198"/>
      <c r="NNH19" s="198"/>
      <c r="NNI19" s="198"/>
      <c r="NNJ19" s="198"/>
      <c r="NNK19" s="198"/>
      <c r="NNL19" s="198"/>
      <c r="NNM19" s="198"/>
      <c r="NNN19" s="198"/>
      <c r="NNO19" s="198"/>
      <c r="NNP19" s="198"/>
      <c r="NNQ19" s="198"/>
      <c r="NNR19" s="198"/>
      <c r="NNS19" s="198"/>
      <c r="NNT19" s="198"/>
      <c r="NNU19" s="198"/>
      <c r="NNV19" s="198"/>
      <c r="NNW19" s="198"/>
      <c r="NNX19" s="198"/>
      <c r="NNY19" s="198"/>
      <c r="NNZ19" s="198"/>
      <c r="NOA19" s="198"/>
      <c r="NOB19" s="198"/>
      <c r="NOC19" s="198"/>
      <c r="NOD19" s="198"/>
      <c r="NOE19" s="198"/>
      <c r="NOF19" s="198"/>
      <c r="NOG19" s="198"/>
      <c r="NOH19" s="198"/>
      <c r="NOI19" s="198"/>
      <c r="NOJ19" s="198"/>
      <c r="NOK19" s="198"/>
      <c r="NOL19" s="198"/>
      <c r="NOM19" s="198"/>
      <c r="NON19" s="198"/>
      <c r="NOO19" s="198"/>
      <c r="NOP19" s="198"/>
      <c r="NOQ19" s="198"/>
      <c r="NOR19" s="198"/>
      <c r="NOS19" s="198"/>
      <c r="NOT19" s="198"/>
      <c r="NOU19" s="198"/>
      <c r="NOV19" s="198"/>
      <c r="NOW19" s="198"/>
      <c r="NOX19" s="198"/>
      <c r="NOY19" s="198"/>
      <c r="NOZ19" s="198"/>
      <c r="NPA19" s="198"/>
      <c r="NPB19" s="198"/>
      <c r="NPC19" s="198"/>
      <c r="NPD19" s="198"/>
      <c r="NPE19" s="198"/>
      <c r="NPF19" s="198"/>
      <c r="NPG19" s="198"/>
      <c r="NPH19" s="198"/>
      <c r="NPI19" s="198"/>
      <c r="NPJ19" s="198"/>
      <c r="NPK19" s="198"/>
      <c r="NPL19" s="198"/>
      <c r="NPM19" s="198"/>
      <c r="NPN19" s="198"/>
      <c r="NPO19" s="198"/>
      <c r="NPP19" s="198"/>
      <c r="NPQ19" s="198"/>
      <c r="NPR19" s="198"/>
      <c r="NPS19" s="198"/>
      <c r="NPT19" s="198"/>
      <c r="NPU19" s="198"/>
      <c r="NPV19" s="198"/>
      <c r="NPW19" s="198"/>
      <c r="NPX19" s="198"/>
      <c r="NPY19" s="198"/>
      <c r="NPZ19" s="198"/>
      <c r="NQA19" s="198"/>
      <c r="NQB19" s="198"/>
      <c r="NQC19" s="198"/>
      <c r="NQD19" s="198"/>
      <c r="NQE19" s="198"/>
      <c r="NQF19" s="198"/>
      <c r="NQG19" s="198"/>
      <c r="NQH19" s="198"/>
      <c r="NQI19" s="198"/>
      <c r="NQJ19" s="198"/>
      <c r="NQK19" s="198"/>
      <c r="NQL19" s="198"/>
      <c r="NQM19" s="198"/>
      <c r="NQN19" s="198"/>
      <c r="NQO19" s="198"/>
      <c r="NQP19" s="198"/>
      <c r="NQQ19" s="198"/>
      <c r="NQR19" s="198"/>
      <c r="NQS19" s="198"/>
      <c r="NQT19" s="198"/>
      <c r="NQU19" s="198"/>
      <c r="NQV19" s="198"/>
      <c r="NQW19" s="198"/>
      <c r="NQX19" s="198"/>
      <c r="NQY19" s="198"/>
      <c r="NQZ19" s="198"/>
      <c r="NRA19" s="198"/>
      <c r="NRB19" s="198"/>
      <c r="NRC19" s="198"/>
      <c r="NRD19" s="198"/>
      <c r="NRE19" s="198"/>
      <c r="NRF19" s="198"/>
      <c r="NRG19" s="198"/>
      <c r="NRH19" s="198"/>
      <c r="NRI19" s="198"/>
      <c r="NRJ19" s="198"/>
      <c r="NRK19" s="198"/>
      <c r="NRL19" s="198"/>
      <c r="NRM19" s="198"/>
      <c r="NRN19" s="198"/>
      <c r="NRO19" s="198"/>
      <c r="NRP19" s="198"/>
      <c r="NRQ19" s="198"/>
      <c r="NRR19" s="198"/>
      <c r="NRS19" s="198"/>
      <c r="NRT19" s="198"/>
      <c r="NRU19" s="198"/>
      <c r="NRV19" s="198"/>
      <c r="NRW19" s="198"/>
      <c r="NRX19" s="198"/>
      <c r="NRY19" s="198"/>
      <c r="NRZ19" s="198"/>
      <c r="NSA19" s="198"/>
      <c r="NSB19" s="198"/>
      <c r="NSC19" s="198"/>
      <c r="NSD19" s="198"/>
      <c r="NSE19" s="198"/>
      <c r="NSF19" s="198"/>
      <c r="NSG19" s="198"/>
      <c r="NSH19" s="198"/>
      <c r="NSI19" s="198"/>
      <c r="NSJ19" s="198"/>
      <c r="NSK19" s="198"/>
      <c r="NSL19" s="198"/>
      <c r="NSM19" s="198"/>
      <c r="NSN19" s="198"/>
      <c r="NSO19" s="198"/>
      <c r="NSP19" s="198"/>
      <c r="NSQ19" s="198"/>
      <c r="NSR19" s="198"/>
      <c r="NSS19" s="198"/>
      <c r="NST19" s="198"/>
      <c r="NSU19" s="198"/>
      <c r="NSV19" s="198"/>
      <c r="NSW19" s="198"/>
      <c r="NSX19" s="198"/>
      <c r="NSY19" s="198"/>
      <c r="NSZ19" s="198"/>
      <c r="NTA19" s="198"/>
      <c r="NTB19" s="198"/>
      <c r="NTC19" s="198"/>
      <c r="NTD19" s="198"/>
      <c r="NTE19" s="198"/>
      <c r="NTF19" s="198"/>
      <c r="NTG19" s="198"/>
      <c r="NTH19" s="198"/>
      <c r="NTI19" s="198"/>
      <c r="NTJ19" s="198"/>
      <c r="NTK19" s="198"/>
      <c r="NTL19" s="198"/>
      <c r="NTM19" s="198"/>
      <c r="NTN19" s="198"/>
      <c r="NTO19" s="198"/>
      <c r="NTP19" s="198"/>
      <c r="NTQ19" s="198"/>
      <c r="NTR19" s="198"/>
      <c r="NTS19" s="198"/>
      <c r="NTT19" s="198"/>
      <c r="NTU19" s="198"/>
      <c r="NTV19" s="198"/>
      <c r="NTW19" s="198"/>
      <c r="NTX19" s="198"/>
      <c r="NTY19" s="198"/>
      <c r="NTZ19" s="198"/>
      <c r="NUA19" s="198"/>
      <c r="NUB19" s="198"/>
      <c r="NUC19" s="198"/>
      <c r="NUD19" s="198"/>
      <c r="NUE19" s="198"/>
      <c r="NUF19" s="198"/>
      <c r="NUG19" s="198"/>
      <c r="NUH19" s="198"/>
      <c r="NUI19" s="198"/>
      <c r="NUJ19" s="198"/>
      <c r="NUK19" s="198"/>
      <c r="NUL19" s="198"/>
      <c r="NUM19" s="198"/>
      <c r="NUN19" s="198"/>
      <c r="NUO19" s="198"/>
      <c r="NUP19" s="198"/>
      <c r="NUQ19" s="198"/>
      <c r="NUR19" s="198"/>
      <c r="NUS19" s="198"/>
      <c r="NUT19" s="198"/>
      <c r="NUU19" s="198"/>
      <c r="NUV19" s="198"/>
      <c r="NUW19" s="198"/>
      <c r="NUX19" s="198"/>
      <c r="NUY19" s="198"/>
      <c r="NUZ19" s="198"/>
      <c r="NVA19" s="198"/>
      <c r="NVB19" s="198"/>
      <c r="NVC19" s="198"/>
      <c r="NVD19" s="198"/>
      <c r="NVE19" s="198"/>
      <c r="NVF19" s="198"/>
      <c r="NVG19" s="198"/>
      <c r="NVH19" s="198"/>
      <c r="NVI19" s="198"/>
      <c r="NVJ19" s="198"/>
      <c r="NVK19" s="198"/>
      <c r="NVL19" s="198"/>
      <c r="NVM19" s="198"/>
      <c r="NVN19" s="198"/>
      <c r="NVO19" s="198"/>
      <c r="NVP19" s="198"/>
      <c r="NVQ19" s="198"/>
      <c r="NVR19" s="198"/>
      <c r="NVS19" s="198"/>
      <c r="NVT19" s="198"/>
      <c r="NVU19" s="198"/>
      <c r="NVV19" s="198"/>
      <c r="NVW19" s="198"/>
      <c r="NVX19" s="198"/>
      <c r="NVY19" s="198"/>
      <c r="NVZ19" s="198"/>
      <c r="NWA19" s="198"/>
      <c r="NWB19" s="198"/>
      <c r="NWC19" s="198"/>
      <c r="NWD19" s="198"/>
      <c r="NWE19" s="198"/>
      <c r="NWF19" s="198"/>
      <c r="NWG19" s="198"/>
      <c r="NWH19" s="198"/>
      <c r="NWI19" s="198"/>
      <c r="NWJ19" s="198"/>
      <c r="NWK19" s="198"/>
      <c r="NWL19" s="198"/>
      <c r="NWM19" s="198"/>
      <c r="NWN19" s="198"/>
      <c r="NWO19" s="198"/>
      <c r="NWP19" s="198"/>
      <c r="NWQ19" s="198"/>
      <c r="NWR19" s="198"/>
      <c r="NWS19" s="198"/>
      <c r="NWT19" s="198"/>
      <c r="NWU19" s="198"/>
      <c r="NWV19" s="198"/>
      <c r="NWW19" s="198"/>
      <c r="NWX19" s="198"/>
      <c r="NWY19" s="198"/>
      <c r="NWZ19" s="198"/>
      <c r="NXA19" s="198"/>
      <c r="NXB19" s="198"/>
      <c r="NXC19" s="198"/>
      <c r="NXD19" s="198"/>
      <c r="NXE19" s="198"/>
      <c r="NXF19" s="198"/>
      <c r="NXG19" s="198"/>
      <c r="NXH19" s="198"/>
      <c r="NXI19" s="198"/>
      <c r="NXJ19" s="198"/>
      <c r="NXK19" s="198"/>
      <c r="NXL19" s="198"/>
      <c r="NXM19" s="198"/>
      <c r="NXN19" s="198"/>
      <c r="NXO19" s="198"/>
      <c r="NXP19" s="198"/>
      <c r="NXQ19" s="198"/>
      <c r="NXR19" s="198"/>
      <c r="NXS19" s="198"/>
      <c r="NXT19" s="198"/>
      <c r="NXU19" s="198"/>
      <c r="NXV19" s="198"/>
      <c r="NXW19" s="198"/>
      <c r="NXX19" s="198"/>
      <c r="NXY19" s="198"/>
      <c r="NXZ19" s="198"/>
      <c r="NYA19" s="198"/>
      <c r="NYB19" s="198"/>
      <c r="NYC19" s="198"/>
      <c r="NYD19" s="198"/>
      <c r="NYE19" s="198"/>
      <c r="NYF19" s="198"/>
      <c r="NYG19" s="198"/>
      <c r="NYH19" s="198"/>
      <c r="NYI19" s="198"/>
      <c r="NYJ19" s="198"/>
      <c r="NYK19" s="198"/>
      <c r="NYL19" s="198"/>
      <c r="NYM19" s="198"/>
      <c r="NYN19" s="198"/>
      <c r="NYO19" s="198"/>
      <c r="NYP19" s="198"/>
      <c r="NYQ19" s="198"/>
      <c r="NYR19" s="198"/>
      <c r="NYS19" s="198"/>
      <c r="NYT19" s="198"/>
      <c r="NYU19" s="198"/>
      <c r="NYV19" s="198"/>
      <c r="NYW19" s="198"/>
      <c r="NYX19" s="198"/>
      <c r="NYY19" s="198"/>
      <c r="NYZ19" s="198"/>
      <c r="NZA19" s="198"/>
      <c r="NZB19" s="198"/>
      <c r="NZC19" s="198"/>
      <c r="NZD19" s="198"/>
      <c r="NZE19" s="198"/>
      <c r="NZF19" s="198"/>
      <c r="NZG19" s="198"/>
      <c r="NZH19" s="198"/>
      <c r="NZI19" s="198"/>
      <c r="NZJ19" s="198"/>
      <c r="NZK19" s="198"/>
      <c r="NZL19" s="198"/>
      <c r="NZM19" s="198"/>
      <c r="NZN19" s="198"/>
      <c r="NZO19" s="198"/>
      <c r="NZP19" s="198"/>
      <c r="NZQ19" s="198"/>
      <c r="NZR19" s="198"/>
      <c r="NZS19" s="198"/>
      <c r="NZT19" s="198"/>
      <c r="NZU19" s="198"/>
      <c r="NZV19" s="198"/>
      <c r="NZW19" s="198"/>
      <c r="NZX19" s="198"/>
      <c r="NZY19" s="198"/>
      <c r="NZZ19" s="198"/>
      <c r="OAA19" s="198"/>
      <c r="OAB19" s="198"/>
      <c r="OAC19" s="198"/>
      <c r="OAD19" s="198"/>
      <c r="OAE19" s="198"/>
      <c r="OAF19" s="198"/>
      <c r="OAG19" s="198"/>
      <c r="OAH19" s="198"/>
      <c r="OAI19" s="198"/>
      <c r="OAJ19" s="198"/>
      <c r="OAK19" s="198"/>
      <c r="OAL19" s="198"/>
      <c r="OAM19" s="198"/>
      <c r="OAN19" s="198"/>
      <c r="OAO19" s="198"/>
      <c r="OAP19" s="198"/>
      <c r="OAQ19" s="198"/>
      <c r="OAR19" s="198"/>
      <c r="OAS19" s="198"/>
      <c r="OAT19" s="198"/>
      <c r="OAU19" s="198"/>
      <c r="OAV19" s="198"/>
      <c r="OAW19" s="198"/>
      <c r="OAX19" s="198"/>
      <c r="OAY19" s="198"/>
      <c r="OAZ19" s="198"/>
      <c r="OBA19" s="198"/>
      <c r="OBB19" s="198"/>
      <c r="OBC19" s="198"/>
      <c r="OBD19" s="198"/>
      <c r="OBE19" s="198"/>
      <c r="OBF19" s="198"/>
      <c r="OBG19" s="198"/>
      <c r="OBH19" s="198"/>
      <c r="OBI19" s="198"/>
      <c r="OBJ19" s="198"/>
      <c r="OBK19" s="198"/>
      <c r="OBL19" s="198"/>
      <c r="OBM19" s="198"/>
      <c r="OBN19" s="198"/>
      <c r="OBO19" s="198"/>
      <c r="OBP19" s="198"/>
      <c r="OBQ19" s="198"/>
      <c r="OBR19" s="198"/>
      <c r="OBS19" s="198"/>
      <c r="OBT19" s="198"/>
      <c r="OBU19" s="198"/>
      <c r="OBV19" s="198"/>
      <c r="OBW19" s="198"/>
      <c r="OBX19" s="198"/>
      <c r="OBY19" s="198"/>
      <c r="OBZ19" s="198"/>
      <c r="OCA19" s="198"/>
      <c r="OCB19" s="198"/>
      <c r="OCC19" s="198"/>
      <c r="OCD19" s="198"/>
      <c r="OCE19" s="198"/>
      <c r="OCF19" s="198"/>
      <c r="OCG19" s="198"/>
      <c r="OCH19" s="198"/>
      <c r="OCI19" s="198"/>
      <c r="OCJ19" s="198"/>
      <c r="OCK19" s="198"/>
      <c r="OCL19" s="198"/>
      <c r="OCM19" s="198"/>
      <c r="OCN19" s="198"/>
      <c r="OCO19" s="198"/>
      <c r="OCP19" s="198"/>
      <c r="OCQ19" s="198"/>
      <c r="OCR19" s="198"/>
      <c r="OCS19" s="198"/>
      <c r="OCT19" s="198"/>
      <c r="OCU19" s="198"/>
      <c r="OCV19" s="198"/>
      <c r="OCW19" s="198"/>
      <c r="OCX19" s="198"/>
      <c r="OCY19" s="198"/>
      <c r="OCZ19" s="198"/>
      <c r="ODA19" s="198"/>
      <c r="ODB19" s="198"/>
      <c r="ODC19" s="198"/>
      <c r="ODD19" s="198"/>
      <c r="ODE19" s="198"/>
      <c r="ODF19" s="198"/>
      <c r="ODG19" s="198"/>
      <c r="ODH19" s="198"/>
      <c r="ODI19" s="198"/>
      <c r="ODJ19" s="198"/>
      <c r="ODK19" s="198"/>
      <c r="ODL19" s="198"/>
      <c r="ODM19" s="198"/>
      <c r="ODN19" s="198"/>
      <c r="ODO19" s="198"/>
      <c r="ODP19" s="198"/>
      <c r="ODQ19" s="198"/>
      <c r="ODR19" s="198"/>
      <c r="ODS19" s="198"/>
      <c r="ODT19" s="198"/>
      <c r="ODU19" s="198"/>
      <c r="ODV19" s="198"/>
      <c r="ODW19" s="198"/>
      <c r="ODX19" s="198"/>
      <c r="ODY19" s="198"/>
      <c r="ODZ19" s="198"/>
      <c r="OEA19" s="198"/>
      <c r="OEB19" s="198"/>
      <c r="OEC19" s="198"/>
      <c r="OED19" s="198"/>
      <c r="OEE19" s="198"/>
      <c r="OEF19" s="198"/>
      <c r="OEG19" s="198"/>
      <c r="OEH19" s="198"/>
      <c r="OEI19" s="198"/>
      <c r="OEJ19" s="198"/>
      <c r="OEK19" s="198"/>
      <c r="OEL19" s="198"/>
      <c r="OEM19" s="198"/>
      <c r="OEN19" s="198"/>
      <c r="OEO19" s="198"/>
      <c r="OEP19" s="198"/>
      <c r="OEQ19" s="198"/>
      <c r="OER19" s="198"/>
      <c r="OES19" s="198"/>
      <c r="OET19" s="198"/>
      <c r="OEU19" s="198"/>
      <c r="OEV19" s="198"/>
      <c r="OEW19" s="198"/>
      <c r="OEX19" s="198"/>
      <c r="OEY19" s="198"/>
      <c r="OEZ19" s="198"/>
      <c r="OFA19" s="198"/>
      <c r="OFB19" s="198"/>
      <c r="OFC19" s="198"/>
      <c r="OFD19" s="198"/>
      <c r="OFE19" s="198"/>
      <c r="OFF19" s="198"/>
      <c r="OFG19" s="198"/>
      <c r="OFH19" s="198"/>
      <c r="OFI19" s="198"/>
      <c r="OFJ19" s="198"/>
      <c r="OFK19" s="198"/>
      <c r="OFL19" s="198"/>
      <c r="OFM19" s="198"/>
      <c r="OFN19" s="198"/>
      <c r="OFO19" s="198"/>
      <c r="OFP19" s="198"/>
      <c r="OFQ19" s="198"/>
      <c r="OFR19" s="198"/>
      <c r="OFS19" s="198"/>
      <c r="OFT19" s="198"/>
      <c r="OFU19" s="198"/>
      <c r="OFV19" s="198"/>
      <c r="OFW19" s="198"/>
      <c r="OFX19" s="198"/>
      <c r="OFY19" s="198"/>
      <c r="OFZ19" s="198"/>
      <c r="OGA19" s="198"/>
      <c r="OGB19" s="198"/>
      <c r="OGC19" s="198"/>
      <c r="OGD19" s="198"/>
      <c r="OGE19" s="198"/>
      <c r="OGF19" s="198"/>
      <c r="OGG19" s="198"/>
      <c r="OGH19" s="198"/>
      <c r="OGI19" s="198"/>
      <c r="OGJ19" s="198"/>
      <c r="OGK19" s="198"/>
      <c r="OGL19" s="198"/>
      <c r="OGM19" s="198"/>
      <c r="OGN19" s="198"/>
      <c r="OGO19" s="198"/>
      <c r="OGP19" s="198"/>
      <c r="OGQ19" s="198"/>
      <c r="OGR19" s="198"/>
      <c r="OGS19" s="198"/>
      <c r="OGT19" s="198"/>
      <c r="OGU19" s="198"/>
      <c r="OGV19" s="198"/>
      <c r="OGW19" s="198"/>
      <c r="OGX19" s="198"/>
      <c r="OGY19" s="198"/>
      <c r="OGZ19" s="198"/>
      <c r="OHA19" s="198"/>
      <c r="OHB19" s="198"/>
      <c r="OHC19" s="198"/>
      <c r="OHD19" s="198"/>
      <c r="OHE19" s="198"/>
      <c r="OHF19" s="198"/>
      <c r="OHG19" s="198"/>
      <c r="OHH19" s="198"/>
      <c r="OHI19" s="198"/>
      <c r="OHJ19" s="198"/>
      <c r="OHK19" s="198"/>
      <c r="OHL19" s="198"/>
      <c r="OHM19" s="198"/>
      <c r="OHN19" s="198"/>
      <c r="OHO19" s="198"/>
      <c r="OHP19" s="198"/>
      <c r="OHQ19" s="198"/>
      <c r="OHR19" s="198"/>
      <c r="OHS19" s="198"/>
      <c r="OHT19" s="198"/>
      <c r="OHU19" s="198"/>
      <c r="OHV19" s="198"/>
      <c r="OHW19" s="198"/>
      <c r="OHX19" s="198"/>
      <c r="OHY19" s="198"/>
      <c r="OHZ19" s="198"/>
      <c r="OIA19" s="198"/>
      <c r="OIB19" s="198"/>
      <c r="OIC19" s="198"/>
      <c r="OID19" s="198"/>
      <c r="OIE19" s="198"/>
      <c r="OIF19" s="198"/>
      <c r="OIG19" s="198"/>
      <c r="OIH19" s="198"/>
      <c r="OII19" s="198"/>
      <c r="OIJ19" s="198"/>
      <c r="OIK19" s="198"/>
      <c r="OIL19" s="198"/>
      <c r="OIM19" s="198"/>
      <c r="OIN19" s="198"/>
      <c r="OIO19" s="198"/>
      <c r="OIP19" s="198"/>
      <c r="OIQ19" s="198"/>
      <c r="OIR19" s="198"/>
      <c r="OIS19" s="198"/>
      <c r="OIT19" s="198"/>
      <c r="OIU19" s="198"/>
      <c r="OIV19" s="198"/>
      <c r="OIW19" s="198"/>
      <c r="OIX19" s="198"/>
      <c r="OIY19" s="198"/>
      <c r="OIZ19" s="198"/>
      <c r="OJA19" s="198"/>
      <c r="OJB19" s="198"/>
      <c r="OJC19" s="198"/>
      <c r="OJD19" s="198"/>
      <c r="OJE19" s="198"/>
      <c r="OJF19" s="198"/>
      <c r="OJG19" s="198"/>
      <c r="OJH19" s="198"/>
      <c r="OJI19" s="198"/>
      <c r="OJJ19" s="198"/>
      <c r="OJK19" s="198"/>
      <c r="OJL19" s="198"/>
      <c r="OJM19" s="198"/>
      <c r="OJN19" s="198"/>
      <c r="OJO19" s="198"/>
      <c r="OJP19" s="198"/>
      <c r="OJQ19" s="198"/>
      <c r="OJR19" s="198"/>
      <c r="OJS19" s="198"/>
      <c r="OJT19" s="198"/>
      <c r="OJU19" s="198"/>
      <c r="OJV19" s="198"/>
      <c r="OJW19" s="198"/>
      <c r="OJX19" s="198"/>
      <c r="OJY19" s="198"/>
      <c r="OJZ19" s="198"/>
      <c r="OKA19" s="198"/>
      <c r="OKB19" s="198"/>
      <c r="OKC19" s="198"/>
      <c r="OKD19" s="198"/>
      <c r="OKE19" s="198"/>
      <c r="OKF19" s="198"/>
      <c r="OKG19" s="198"/>
      <c r="OKH19" s="198"/>
      <c r="OKI19" s="198"/>
      <c r="OKJ19" s="198"/>
      <c r="OKK19" s="198"/>
      <c r="OKL19" s="198"/>
      <c r="OKM19" s="198"/>
      <c r="OKN19" s="198"/>
      <c r="OKO19" s="198"/>
      <c r="OKP19" s="198"/>
      <c r="OKQ19" s="198"/>
      <c r="OKR19" s="198"/>
      <c r="OKS19" s="198"/>
      <c r="OKT19" s="198"/>
      <c r="OKU19" s="198"/>
      <c r="OKV19" s="198"/>
      <c r="OKW19" s="198"/>
      <c r="OKX19" s="198"/>
      <c r="OKY19" s="198"/>
      <c r="OKZ19" s="198"/>
      <c r="OLA19" s="198"/>
      <c r="OLB19" s="198"/>
      <c r="OLC19" s="198"/>
      <c r="OLD19" s="198"/>
      <c r="OLE19" s="198"/>
      <c r="OLF19" s="198"/>
      <c r="OLG19" s="198"/>
      <c r="OLH19" s="198"/>
      <c r="OLI19" s="198"/>
      <c r="OLJ19" s="198"/>
      <c r="OLK19" s="198"/>
      <c r="OLL19" s="198"/>
      <c r="OLM19" s="198"/>
      <c r="OLN19" s="198"/>
      <c r="OLO19" s="198"/>
      <c r="OLP19" s="198"/>
      <c r="OLQ19" s="198"/>
      <c r="OLR19" s="198"/>
      <c r="OLS19" s="198"/>
      <c r="OLT19" s="198"/>
      <c r="OLU19" s="198"/>
      <c r="OLV19" s="198"/>
      <c r="OLW19" s="198"/>
      <c r="OLX19" s="198"/>
      <c r="OLY19" s="198"/>
      <c r="OLZ19" s="198"/>
      <c r="OMA19" s="198"/>
      <c r="OMB19" s="198"/>
      <c r="OMC19" s="198"/>
      <c r="OMD19" s="198"/>
      <c r="OME19" s="198"/>
      <c r="OMF19" s="198"/>
      <c r="OMG19" s="198"/>
      <c r="OMH19" s="198"/>
      <c r="OMI19" s="198"/>
      <c r="OMJ19" s="198"/>
      <c r="OMK19" s="198"/>
      <c r="OML19" s="198"/>
      <c r="OMM19" s="198"/>
      <c r="OMN19" s="198"/>
      <c r="OMO19" s="198"/>
      <c r="OMP19" s="198"/>
      <c r="OMQ19" s="198"/>
      <c r="OMR19" s="198"/>
      <c r="OMS19" s="198"/>
      <c r="OMT19" s="198"/>
      <c r="OMU19" s="198"/>
      <c r="OMV19" s="198"/>
      <c r="OMW19" s="198"/>
      <c r="OMX19" s="198"/>
      <c r="OMY19" s="198"/>
      <c r="OMZ19" s="198"/>
      <c r="ONA19" s="198"/>
      <c r="ONB19" s="198"/>
      <c r="ONC19" s="198"/>
      <c r="OND19" s="198"/>
      <c r="ONE19" s="198"/>
      <c r="ONF19" s="198"/>
      <c r="ONG19" s="198"/>
      <c r="ONH19" s="198"/>
      <c r="ONI19" s="198"/>
      <c r="ONJ19" s="198"/>
      <c r="ONK19" s="198"/>
      <c r="ONL19" s="198"/>
      <c r="ONM19" s="198"/>
      <c r="ONN19" s="198"/>
      <c r="ONO19" s="198"/>
      <c r="ONP19" s="198"/>
      <c r="ONQ19" s="198"/>
      <c r="ONR19" s="198"/>
      <c r="ONS19" s="198"/>
      <c r="ONT19" s="198"/>
      <c r="ONU19" s="198"/>
      <c r="ONV19" s="198"/>
      <c r="ONW19" s="198"/>
      <c r="ONX19" s="198"/>
      <c r="ONY19" s="198"/>
      <c r="ONZ19" s="198"/>
      <c r="OOA19" s="198"/>
      <c r="OOB19" s="198"/>
      <c r="OOC19" s="198"/>
      <c r="OOD19" s="198"/>
      <c r="OOE19" s="198"/>
      <c r="OOF19" s="198"/>
      <c r="OOG19" s="198"/>
      <c r="OOH19" s="198"/>
      <c r="OOI19" s="198"/>
      <c r="OOJ19" s="198"/>
      <c r="OOK19" s="198"/>
      <c r="OOL19" s="198"/>
      <c r="OOM19" s="198"/>
      <c r="OON19" s="198"/>
      <c r="OOO19" s="198"/>
      <c r="OOP19" s="198"/>
      <c r="OOQ19" s="198"/>
      <c r="OOR19" s="198"/>
      <c r="OOS19" s="198"/>
      <c r="OOT19" s="198"/>
      <c r="OOU19" s="198"/>
      <c r="OOV19" s="198"/>
      <c r="OOW19" s="198"/>
      <c r="OOX19" s="198"/>
      <c r="OOY19" s="198"/>
      <c r="OOZ19" s="198"/>
      <c r="OPA19" s="198"/>
      <c r="OPB19" s="198"/>
      <c r="OPC19" s="198"/>
      <c r="OPD19" s="198"/>
      <c r="OPE19" s="198"/>
      <c r="OPF19" s="198"/>
      <c r="OPG19" s="198"/>
      <c r="OPH19" s="198"/>
      <c r="OPI19" s="198"/>
      <c r="OPJ19" s="198"/>
      <c r="OPK19" s="198"/>
      <c r="OPL19" s="198"/>
      <c r="OPM19" s="198"/>
      <c r="OPN19" s="198"/>
      <c r="OPO19" s="198"/>
      <c r="OPP19" s="198"/>
      <c r="OPQ19" s="198"/>
      <c r="OPR19" s="198"/>
      <c r="OPS19" s="198"/>
      <c r="OPT19" s="198"/>
      <c r="OPU19" s="198"/>
      <c r="OPV19" s="198"/>
      <c r="OPW19" s="198"/>
      <c r="OPX19" s="198"/>
      <c r="OPY19" s="198"/>
      <c r="OPZ19" s="198"/>
      <c r="OQA19" s="198"/>
      <c r="OQB19" s="198"/>
      <c r="OQC19" s="198"/>
      <c r="OQD19" s="198"/>
      <c r="OQE19" s="198"/>
      <c r="OQF19" s="198"/>
      <c r="OQG19" s="198"/>
      <c r="OQH19" s="198"/>
      <c r="OQI19" s="198"/>
      <c r="OQJ19" s="198"/>
      <c r="OQK19" s="198"/>
      <c r="OQL19" s="198"/>
      <c r="OQM19" s="198"/>
      <c r="OQN19" s="198"/>
      <c r="OQO19" s="198"/>
      <c r="OQP19" s="198"/>
      <c r="OQQ19" s="198"/>
      <c r="OQR19" s="198"/>
      <c r="OQS19" s="198"/>
      <c r="OQT19" s="198"/>
      <c r="OQU19" s="198"/>
      <c r="OQV19" s="198"/>
      <c r="OQW19" s="198"/>
      <c r="OQX19" s="198"/>
      <c r="OQY19" s="198"/>
      <c r="OQZ19" s="198"/>
      <c r="ORA19" s="198"/>
      <c r="ORB19" s="198"/>
      <c r="ORC19" s="198"/>
      <c r="ORD19" s="198"/>
      <c r="ORE19" s="198"/>
      <c r="ORF19" s="198"/>
      <c r="ORG19" s="198"/>
      <c r="ORH19" s="198"/>
      <c r="ORI19" s="198"/>
      <c r="ORJ19" s="198"/>
      <c r="ORK19" s="198"/>
      <c r="ORL19" s="198"/>
      <c r="ORM19" s="198"/>
      <c r="ORN19" s="198"/>
      <c r="ORO19" s="198"/>
      <c r="ORP19" s="198"/>
      <c r="ORQ19" s="198"/>
      <c r="ORR19" s="198"/>
      <c r="ORS19" s="198"/>
      <c r="ORT19" s="198"/>
      <c r="ORU19" s="198"/>
      <c r="ORV19" s="198"/>
      <c r="ORW19" s="198"/>
      <c r="ORX19" s="198"/>
      <c r="ORY19" s="198"/>
      <c r="ORZ19" s="198"/>
      <c r="OSA19" s="198"/>
      <c r="OSB19" s="198"/>
      <c r="OSC19" s="198"/>
      <c r="OSD19" s="198"/>
      <c r="OSE19" s="198"/>
      <c r="OSF19" s="198"/>
      <c r="OSG19" s="198"/>
      <c r="OSH19" s="198"/>
      <c r="OSI19" s="198"/>
      <c r="OSJ19" s="198"/>
      <c r="OSK19" s="198"/>
      <c r="OSL19" s="198"/>
      <c r="OSM19" s="198"/>
      <c r="OSN19" s="198"/>
      <c r="OSO19" s="198"/>
      <c r="OSP19" s="198"/>
      <c r="OSQ19" s="198"/>
      <c r="OSR19" s="198"/>
      <c r="OSS19" s="198"/>
      <c r="OST19" s="198"/>
      <c r="OSU19" s="198"/>
      <c r="OSV19" s="198"/>
      <c r="OSW19" s="198"/>
      <c r="OSX19" s="198"/>
      <c r="OSY19" s="198"/>
      <c r="OSZ19" s="198"/>
      <c r="OTA19" s="198"/>
      <c r="OTB19" s="198"/>
      <c r="OTC19" s="198"/>
      <c r="OTD19" s="198"/>
      <c r="OTE19" s="198"/>
      <c r="OTF19" s="198"/>
      <c r="OTG19" s="198"/>
      <c r="OTH19" s="198"/>
      <c r="OTI19" s="198"/>
      <c r="OTJ19" s="198"/>
      <c r="OTK19" s="198"/>
      <c r="OTL19" s="198"/>
      <c r="OTM19" s="198"/>
      <c r="OTN19" s="198"/>
      <c r="OTO19" s="198"/>
      <c r="OTP19" s="198"/>
      <c r="OTQ19" s="198"/>
      <c r="OTR19" s="198"/>
      <c r="OTS19" s="198"/>
      <c r="OTT19" s="198"/>
      <c r="OTU19" s="198"/>
      <c r="OTV19" s="198"/>
      <c r="OTW19" s="198"/>
      <c r="OTX19" s="198"/>
      <c r="OTY19" s="198"/>
      <c r="OTZ19" s="198"/>
      <c r="OUA19" s="198"/>
      <c r="OUB19" s="198"/>
      <c r="OUC19" s="198"/>
      <c r="OUD19" s="198"/>
      <c r="OUE19" s="198"/>
      <c r="OUF19" s="198"/>
      <c r="OUG19" s="198"/>
      <c r="OUH19" s="198"/>
      <c r="OUI19" s="198"/>
      <c r="OUJ19" s="198"/>
      <c r="OUK19" s="198"/>
      <c r="OUL19" s="198"/>
      <c r="OUM19" s="198"/>
      <c r="OUN19" s="198"/>
      <c r="OUO19" s="198"/>
      <c r="OUP19" s="198"/>
      <c r="OUQ19" s="198"/>
      <c r="OUR19" s="198"/>
      <c r="OUS19" s="198"/>
      <c r="OUT19" s="198"/>
      <c r="OUU19" s="198"/>
      <c r="OUV19" s="198"/>
      <c r="OUW19" s="198"/>
      <c r="OUX19" s="198"/>
      <c r="OUY19" s="198"/>
      <c r="OUZ19" s="198"/>
      <c r="OVA19" s="198"/>
      <c r="OVB19" s="198"/>
      <c r="OVC19" s="198"/>
      <c r="OVD19" s="198"/>
      <c r="OVE19" s="198"/>
      <c r="OVF19" s="198"/>
      <c r="OVG19" s="198"/>
      <c r="OVH19" s="198"/>
      <c r="OVI19" s="198"/>
      <c r="OVJ19" s="198"/>
      <c r="OVK19" s="198"/>
      <c r="OVL19" s="198"/>
      <c r="OVM19" s="198"/>
      <c r="OVN19" s="198"/>
      <c r="OVO19" s="198"/>
      <c r="OVP19" s="198"/>
      <c r="OVQ19" s="198"/>
      <c r="OVR19" s="198"/>
      <c r="OVS19" s="198"/>
      <c r="OVT19" s="198"/>
      <c r="OVU19" s="198"/>
      <c r="OVV19" s="198"/>
      <c r="OVW19" s="198"/>
      <c r="OVX19" s="198"/>
      <c r="OVY19" s="198"/>
      <c r="OVZ19" s="198"/>
      <c r="OWA19" s="198"/>
      <c r="OWB19" s="198"/>
      <c r="OWC19" s="198"/>
      <c r="OWD19" s="198"/>
      <c r="OWE19" s="198"/>
      <c r="OWF19" s="198"/>
      <c r="OWG19" s="198"/>
      <c r="OWH19" s="198"/>
      <c r="OWI19" s="198"/>
      <c r="OWJ19" s="198"/>
      <c r="OWK19" s="198"/>
      <c r="OWL19" s="198"/>
      <c r="OWM19" s="198"/>
      <c r="OWN19" s="198"/>
      <c r="OWO19" s="198"/>
      <c r="OWP19" s="198"/>
      <c r="OWQ19" s="198"/>
      <c r="OWR19" s="198"/>
      <c r="OWS19" s="198"/>
      <c r="OWT19" s="198"/>
      <c r="OWU19" s="198"/>
      <c r="OWV19" s="198"/>
      <c r="OWW19" s="198"/>
      <c r="OWX19" s="198"/>
      <c r="OWY19" s="198"/>
      <c r="OWZ19" s="198"/>
      <c r="OXA19" s="198"/>
      <c r="OXB19" s="198"/>
      <c r="OXC19" s="198"/>
      <c r="OXD19" s="198"/>
      <c r="OXE19" s="198"/>
      <c r="OXF19" s="198"/>
      <c r="OXG19" s="198"/>
      <c r="OXH19" s="198"/>
      <c r="OXI19" s="198"/>
      <c r="OXJ19" s="198"/>
      <c r="OXK19" s="198"/>
      <c r="OXL19" s="198"/>
      <c r="OXM19" s="198"/>
      <c r="OXN19" s="198"/>
      <c r="OXO19" s="198"/>
      <c r="OXP19" s="198"/>
      <c r="OXQ19" s="198"/>
      <c r="OXR19" s="198"/>
      <c r="OXS19" s="198"/>
      <c r="OXT19" s="198"/>
      <c r="OXU19" s="198"/>
      <c r="OXV19" s="198"/>
      <c r="OXW19" s="198"/>
      <c r="OXX19" s="198"/>
      <c r="OXY19" s="198"/>
      <c r="OXZ19" s="198"/>
      <c r="OYA19" s="198"/>
      <c r="OYB19" s="198"/>
      <c r="OYC19" s="198"/>
      <c r="OYD19" s="198"/>
      <c r="OYE19" s="198"/>
      <c r="OYF19" s="198"/>
      <c r="OYG19" s="198"/>
      <c r="OYH19" s="198"/>
      <c r="OYI19" s="198"/>
      <c r="OYJ19" s="198"/>
      <c r="OYK19" s="198"/>
      <c r="OYL19" s="198"/>
      <c r="OYM19" s="198"/>
      <c r="OYN19" s="198"/>
      <c r="OYO19" s="198"/>
      <c r="OYP19" s="198"/>
      <c r="OYQ19" s="198"/>
      <c r="OYR19" s="198"/>
      <c r="OYS19" s="198"/>
      <c r="OYT19" s="198"/>
      <c r="OYU19" s="198"/>
      <c r="OYV19" s="198"/>
      <c r="OYW19" s="198"/>
      <c r="OYX19" s="198"/>
      <c r="OYY19" s="198"/>
      <c r="OYZ19" s="198"/>
      <c r="OZA19" s="198"/>
      <c r="OZB19" s="198"/>
      <c r="OZC19" s="198"/>
      <c r="OZD19" s="198"/>
      <c r="OZE19" s="198"/>
      <c r="OZF19" s="198"/>
      <c r="OZG19" s="198"/>
      <c r="OZH19" s="198"/>
      <c r="OZI19" s="198"/>
      <c r="OZJ19" s="198"/>
      <c r="OZK19" s="198"/>
      <c r="OZL19" s="198"/>
      <c r="OZM19" s="198"/>
      <c r="OZN19" s="198"/>
      <c r="OZO19" s="198"/>
      <c r="OZP19" s="198"/>
      <c r="OZQ19" s="198"/>
      <c r="OZR19" s="198"/>
      <c r="OZS19" s="198"/>
      <c r="OZT19" s="198"/>
      <c r="OZU19" s="198"/>
      <c r="OZV19" s="198"/>
      <c r="OZW19" s="198"/>
      <c r="OZX19" s="198"/>
      <c r="OZY19" s="198"/>
      <c r="OZZ19" s="198"/>
      <c r="PAA19" s="198"/>
      <c r="PAB19" s="198"/>
      <c r="PAC19" s="198"/>
      <c r="PAD19" s="198"/>
      <c r="PAE19" s="198"/>
      <c r="PAF19" s="198"/>
      <c r="PAG19" s="198"/>
      <c r="PAH19" s="198"/>
      <c r="PAI19" s="198"/>
      <c r="PAJ19" s="198"/>
      <c r="PAK19" s="198"/>
      <c r="PAL19" s="198"/>
      <c r="PAM19" s="198"/>
      <c r="PAN19" s="198"/>
      <c r="PAO19" s="198"/>
      <c r="PAP19" s="198"/>
      <c r="PAQ19" s="198"/>
      <c r="PAR19" s="198"/>
      <c r="PAS19" s="198"/>
      <c r="PAT19" s="198"/>
      <c r="PAU19" s="198"/>
      <c r="PAV19" s="198"/>
      <c r="PAW19" s="198"/>
      <c r="PAX19" s="198"/>
      <c r="PAY19" s="198"/>
      <c r="PAZ19" s="198"/>
      <c r="PBA19" s="198"/>
      <c r="PBB19" s="198"/>
      <c r="PBC19" s="198"/>
      <c r="PBD19" s="198"/>
      <c r="PBE19" s="198"/>
      <c r="PBF19" s="198"/>
      <c r="PBG19" s="198"/>
      <c r="PBH19" s="198"/>
      <c r="PBI19" s="198"/>
      <c r="PBJ19" s="198"/>
      <c r="PBK19" s="198"/>
      <c r="PBL19" s="198"/>
      <c r="PBM19" s="198"/>
      <c r="PBN19" s="198"/>
      <c r="PBO19" s="198"/>
      <c r="PBP19" s="198"/>
      <c r="PBQ19" s="198"/>
      <c r="PBR19" s="198"/>
      <c r="PBS19" s="198"/>
      <c r="PBT19" s="198"/>
      <c r="PBU19" s="198"/>
      <c r="PBV19" s="198"/>
      <c r="PBW19" s="198"/>
      <c r="PBX19" s="198"/>
      <c r="PBY19" s="198"/>
      <c r="PBZ19" s="198"/>
      <c r="PCA19" s="198"/>
      <c r="PCB19" s="198"/>
      <c r="PCC19" s="198"/>
      <c r="PCD19" s="198"/>
      <c r="PCE19" s="198"/>
      <c r="PCF19" s="198"/>
      <c r="PCG19" s="198"/>
      <c r="PCH19" s="198"/>
      <c r="PCI19" s="198"/>
      <c r="PCJ19" s="198"/>
      <c r="PCK19" s="198"/>
      <c r="PCL19" s="198"/>
      <c r="PCM19" s="198"/>
      <c r="PCN19" s="198"/>
      <c r="PCO19" s="198"/>
      <c r="PCP19" s="198"/>
      <c r="PCQ19" s="198"/>
      <c r="PCR19" s="198"/>
      <c r="PCS19" s="198"/>
      <c r="PCT19" s="198"/>
      <c r="PCU19" s="198"/>
      <c r="PCV19" s="198"/>
      <c r="PCW19" s="198"/>
      <c r="PCX19" s="198"/>
      <c r="PCY19" s="198"/>
      <c r="PCZ19" s="198"/>
      <c r="PDA19" s="198"/>
      <c r="PDB19" s="198"/>
      <c r="PDC19" s="198"/>
      <c r="PDD19" s="198"/>
      <c r="PDE19" s="198"/>
      <c r="PDF19" s="198"/>
      <c r="PDG19" s="198"/>
      <c r="PDH19" s="198"/>
      <c r="PDI19" s="198"/>
      <c r="PDJ19" s="198"/>
      <c r="PDK19" s="198"/>
      <c r="PDL19" s="198"/>
      <c r="PDM19" s="198"/>
      <c r="PDN19" s="198"/>
      <c r="PDO19" s="198"/>
      <c r="PDP19" s="198"/>
      <c r="PDQ19" s="198"/>
      <c r="PDR19" s="198"/>
      <c r="PDS19" s="198"/>
      <c r="PDT19" s="198"/>
      <c r="PDU19" s="198"/>
      <c r="PDV19" s="198"/>
      <c r="PDW19" s="198"/>
      <c r="PDX19" s="198"/>
      <c r="PDY19" s="198"/>
      <c r="PDZ19" s="198"/>
      <c r="PEA19" s="198"/>
      <c r="PEB19" s="198"/>
      <c r="PEC19" s="198"/>
      <c r="PED19" s="198"/>
      <c r="PEE19" s="198"/>
      <c r="PEF19" s="198"/>
      <c r="PEG19" s="198"/>
      <c r="PEH19" s="198"/>
      <c r="PEI19" s="198"/>
      <c r="PEJ19" s="198"/>
      <c r="PEK19" s="198"/>
      <c r="PEL19" s="198"/>
      <c r="PEM19" s="198"/>
      <c r="PEN19" s="198"/>
      <c r="PEO19" s="198"/>
      <c r="PEP19" s="198"/>
      <c r="PEQ19" s="198"/>
      <c r="PER19" s="198"/>
      <c r="PES19" s="198"/>
      <c r="PET19" s="198"/>
      <c r="PEU19" s="198"/>
      <c r="PEV19" s="198"/>
      <c r="PEW19" s="198"/>
      <c r="PEX19" s="198"/>
      <c r="PEY19" s="198"/>
      <c r="PEZ19" s="198"/>
      <c r="PFA19" s="198"/>
      <c r="PFB19" s="198"/>
      <c r="PFC19" s="198"/>
      <c r="PFD19" s="198"/>
      <c r="PFE19" s="198"/>
      <c r="PFF19" s="198"/>
      <c r="PFG19" s="198"/>
      <c r="PFH19" s="198"/>
      <c r="PFI19" s="198"/>
      <c r="PFJ19" s="198"/>
      <c r="PFK19" s="198"/>
      <c r="PFL19" s="198"/>
      <c r="PFM19" s="198"/>
      <c r="PFN19" s="198"/>
      <c r="PFO19" s="198"/>
      <c r="PFP19" s="198"/>
      <c r="PFQ19" s="198"/>
      <c r="PFR19" s="198"/>
      <c r="PFS19" s="198"/>
      <c r="PFT19" s="198"/>
      <c r="PFU19" s="198"/>
      <c r="PFV19" s="198"/>
      <c r="PFW19" s="198"/>
      <c r="PFX19" s="198"/>
      <c r="PFY19" s="198"/>
      <c r="PFZ19" s="198"/>
      <c r="PGA19" s="198"/>
      <c r="PGB19" s="198"/>
      <c r="PGC19" s="198"/>
      <c r="PGD19" s="198"/>
      <c r="PGE19" s="198"/>
      <c r="PGF19" s="198"/>
      <c r="PGG19" s="198"/>
      <c r="PGH19" s="198"/>
      <c r="PGI19" s="198"/>
      <c r="PGJ19" s="198"/>
      <c r="PGK19" s="198"/>
      <c r="PGL19" s="198"/>
      <c r="PGM19" s="198"/>
      <c r="PGN19" s="198"/>
      <c r="PGO19" s="198"/>
      <c r="PGP19" s="198"/>
      <c r="PGQ19" s="198"/>
      <c r="PGR19" s="198"/>
      <c r="PGS19" s="198"/>
      <c r="PGT19" s="198"/>
      <c r="PGU19" s="198"/>
      <c r="PGV19" s="198"/>
      <c r="PGW19" s="198"/>
      <c r="PGX19" s="198"/>
      <c r="PGY19" s="198"/>
      <c r="PGZ19" s="198"/>
      <c r="PHA19" s="198"/>
      <c r="PHB19" s="198"/>
      <c r="PHC19" s="198"/>
      <c r="PHD19" s="198"/>
      <c r="PHE19" s="198"/>
      <c r="PHF19" s="198"/>
      <c r="PHG19" s="198"/>
      <c r="PHH19" s="198"/>
      <c r="PHI19" s="198"/>
      <c r="PHJ19" s="198"/>
      <c r="PHK19" s="198"/>
      <c r="PHL19" s="198"/>
      <c r="PHM19" s="198"/>
      <c r="PHN19" s="198"/>
      <c r="PHO19" s="198"/>
      <c r="PHP19" s="198"/>
      <c r="PHQ19" s="198"/>
      <c r="PHR19" s="198"/>
      <c r="PHS19" s="198"/>
      <c r="PHT19" s="198"/>
      <c r="PHU19" s="198"/>
      <c r="PHV19" s="198"/>
      <c r="PHW19" s="198"/>
      <c r="PHX19" s="198"/>
      <c r="PHY19" s="198"/>
      <c r="PHZ19" s="198"/>
      <c r="PIA19" s="198"/>
      <c r="PIB19" s="198"/>
      <c r="PIC19" s="198"/>
      <c r="PID19" s="198"/>
      <c r="PIE19" s="198"/>
      <c r="PIF19" s="198"/>
      <c r="PIG19" s="198"/>
      <c r="PIH19" s="198"/>
      <c r="PII19" s="198"/>
      <c r="PIJ19" s="198"/>
      <c r="PIK19" s="198"/>
      <c r="PIL19" s="198"/>
      <c r="PIM19" s="198"/>
      <c r="PIN19" s="198"/>
      <c r="PIO19" s="198"/>
      <c r="PIP19" s="198"/>
      <c r="PIQ19" s="198"/>
      <c r="PIR19" s="198"/>
      <c r="PIS19" s="198"/>
      <c r="PIT19" s="198"/>
      <c r="PIU19" s="198"/>
      <c r="PIV19" s="198"/>
      <c r="PIW19" s="198"/>
      <c r="PIX19" s="198"/>
      <c r="PIY19" s="198"/>
      <c r="PIZ19" s="198"/>
      <c r="PJA19" s="198"/>
      <c r="PJB19" s="198"/>
      <c r="PJC19" s="198"/>
      <c r="PJD19" s="198"/>
      <c r="PJE19" s="198"/>
      <c r="PJF19" s="198"/>
      <c r="PJG19" s="198"/>
      <c r="PJH19" s="198"/>
      <c r="PJI19" s="198"/>
      <c r="PJJ19" s="198"/>
      <c r="PJK19" s="198"/>
      <c r="PJL19" s="198"/>
      <c r="PJM19" s="198"/>
      <c r="PJN19" s="198"/>
      <c r="PJO19" s="198"/>
      <c r="PJP19" s="198"/>
      <c r="PJQ19" s="198"/>
      <c r="PJR19" s="198"/>
      <c r="PJS19" s="198"/>
      <c r="PJT19" s="198"/>
      <c r="PJU19" s="198"/>
      <c r="PJV19" s="198"/>
      <c r="PJW19" s="198"/>
      <c r="PJX19" s="198"/>
      <c r="PJY19" s="198"/>
      <c r="PJZ19" s="198"/>
      <c r="PKA19" s="198"/>
      <c r="PKB19" s="198"/>
      <c r="PKC19" s="198"/>
      <c r="PKD19" s="198"/>
      <c r="PKE19" s="198"/>
      <c r="PKF19" s="198"/>
      <c r="PKG19" s="198"/>
      <c r="PKH19" s="198"/>
      <c r="PKI19" s="198"/>
      <c r="PKJ19" s="198"/>
      <c r="PKK19" s="198"/>
      <c r="PKL19" s="198"/>
      <c r="PKM19" s="198"/>
      <c r="PKN19" s="198"/>
      <c r="PKO19" s="198"/>
      <c r="PKP19" s="198"/>
      <c r="PKQ19" s="198"/>
      <c r="PKR19" s="198"/>
      <c r="PKS19" s="198"/>
      <c r="PKT19" s="198"/>
      <c r="PKU19" s="198"/>
      <c r="PKV19" s="198"/>
      <c r="PKW19" s="198"/>
      <c r="PKX19" s="198"/>
      <c r="PKY19" s="198"/>
      <c r="PKZ19" s="198"/>
      <c r="PLA19" s="198"/>
      <c r="PLB19" s="198"/>
      <c r="PLC19" s="198"/>
      <c r="PLD19" s="198"/>
      <c r="PLE19" s="198"/>
      <c r="PLF19" s="198"/>
      <c r="PLG19" s="198"/>
      <c r="PLH19" s="198"/>
      <c r="PLI19" s="198"/>
      <c r="PLJ19" s="198"/>
      <c r="PLK19" s="198"/>
      <c r="PLL19" s="198"/>
      <c r="PLM19" s="198"/>
      <c r="PLN19" s="198"/>
      <c r="PLO19" s="198"/>
      <c r="PLP19" s="198"/>
      <c r="PLQ19" s="198"/>
      <c r="PLR19" s="198"/>
      <c r="PLS19" s="198"/>
      <c r="PLT19" s="198"/>
      <c r="PLU19" s="198"/>
      <c r="PLV19" s="198"/>
      <c r="PLW19" s="198"/>
      <c r="PLX19" s="198"/>
      <c r="PLY19" s="198"/>
      <c r="PLZ19" s="198"/>
      <c r="PMA19" s="198"/>
      <c r="PMB19" s="198"/>
      <c r="PMC19" s="198"/>
      <c r="PMD19" s="198"/>
      <c r="PME19" s="198"/>
      <c r="PMF19" s="198"/>
      <c r="PMG19" s="198"/>
      <c r="PMH19" s="198"/>
      <c r="PMI19" s="198"/>
      <c r="PMJ19" s="198"/>
      <c r="PMK19" s="198"/>
      <c r="PML19" s="198"/>
      <c r="PMM19" s="198"/>
      <c r="PMN19" s="198"/>
      <c r="PMO19" s="198"/>
      <c r="PMP19" s="198"/>
      <c r="PMQ19" s="198"/>
      <c r="PMR19" s="198"/>
      <c r="PMS19" s="198"/>
      <c r="PMT19" s="198"/>
      <c r="PMU19" s="198"/>
      <c r="PMV19" s="198"/>
      <c r="PMW19" s="198"/>
      <c r="PMX19" s="198"/>
      <c r="PMY19" s="198"/>
      <c r="PMZ19" s="198"/>
      <c r="PNA19" s="198"/>
      <c r="PNB19" s="198"/>
      <c r="PNC19" s="198"/>
      <c r="PND19" s="198"/>
      <c r="PNE19" s="198"/>
      <c r="PNF19" s="198"/>
      <c r="PNG19" s="198"/>
      <c r="PNH19" s="198"/>
      <c r="PNI19" s="198"/>
      <c r="PNJ19" s="198"/>
      <c r="PNK19" s="198"/>
      <c r="PNL19" s="198"/>
      <c r="PNM19" s="198"/>
      <c r="PNN19" s="198"/>
      <c r="PNO19" s="198"/>
      <c r="PNP19" s="198"/>
      <c r="PNQ19" s="198"/>
      <c r="PNR19" s="198"/>
      <c r="PNS19" s="198"/>
      <c r="PNT19" s="198"/>
      <c r="PNU19" s="198"/>
      <c r="PNV19" s="198"/>
      <c r="PNW19" s="198"/>
      <c r="PNX19" s="198"/>
      <c r="PNY19" s="198"/>
      <c r="PNZ19" s="198"/>
      <c r="POA19" s="198"/>
      <c r="POB19" s="198"/>
      <c r="POC19" s="198"/>
      <c r="POD19" s="198"/>
      <c r="POE19" s="198"/>
      <c r="POF19" s="198"/>
      <c r="POG19" s="198"/>
      <c r="POH19" s="198"/>
      <c r="POI19" s="198"/>
      <c r="POJ19" s="198"/>
      <c r="POK19" s="198"/>
      <c r="POL19" s="198"/>
      <c r="POM19" s="198"/>
      <c r="PON19" s="198"/>
      <c r="POO19" s="198"/>
      <c r="POP19" s="198"/>
      <c r="POQ19" s="198"/>
      <c r="POR19" s="198"/>
      <c r="POS19" s="198"/>
      <c r="POT19" s="198"/>
      <c r="POU19" s="198"/>
      <c r="POV19" s="198"/>
      <c r="POW19" s="198"/>
      <c r="POX19" s="198"/>
      <c r="POY19" s="198"/>
      <c r="POZ19" s="198"/>
      <c r="PPA19" s="198"/>
      <c r="PPB19" s="198"/>
      <c r="PPC19" s="198"/>
      <c r="PPD19" s="198"/>
      <c r="PPE19" s="198"/>
      <c r="PPF19" s="198"/>
      <c r="PPG19" s="198"/>
      <c r="PPH19" s="198"/>
      <c r="PPI19" s="198"/>
      <c r="PPJ19" s="198"/>
      <c r="PPK19" s="198"/>
      <c r="PPL19" s="198"/>
      <c r="PPM19" s="198"/>
      <c r="PPN19" s="198"/>
      <c r="PPO19" s="198"/>
      <c r="PPP19" s="198"/>
      <c r="PPQ19" s="198"/>
      <c r="PPR19" s="198"/>
      <c r="PPS19" s="198"/>
      <c r="PPT19" s="198"/>
      <c r="PPU19" s="198"/>
      <c r="PPV19" s="198"/>
      <c r="PPW19" s="198"/>
      <c r="PPX19" s="198"/>
      <c r="PPY19" s="198"/>
      <c r="PPZ19" s="198"/>
      <c r="PQA19" s="198"/>
      <c r="PQB19" s="198"/>
      <c r="PQC19" s="198"/>
      <c r="PQD19" s="198"/>
      <c r="PQE19" s="198"/>
      <c r="PQF19" s="198"/>
      <c r="PQG19" s="198"/>
      <c r="PQH19" s="198"/>
      <c r="PQI19" s="198"/>
      <c r="PQJ19" s="198"/>
      <c r="PQK19" s="198"/>
      <c r="PQL19" s="198"/>
      <c r="PQM19" s="198"/>
      <c r="PQN19" s="198"/>
      <c r="PQO19" s="198"/>
      <c r="PQP19" s="198"/>
      <c r="PQQ19" s="198"/>
      <c r="PQR19" s="198"/>
      <c r="PQS19" s="198"/>
      <c r="PQT19" s="198"/>
      <c r="PQU19" s="198"/>
      <c r="PQV19" s="198"/>
      <c r="PQW19" s="198"/>
      <c r="PQX19" s="198"/>
      <c r="PQY19" s="198"/>
      <c r="PQZ19" s="198"/>
      <c r="PRA19" s="198"/>
      <c r="PRB19" s="198"/>
      <c r="PRC19" s="198"/>
      <c r="PRD19" s="198"/>
      <c r="PRE19" s="198"/>
      <c r="PRF19" s="198"/>
      <c r="PRG19" s="198"/>
      <c r="PRH19" s="198"/>
      <c r="PRI19" s="198"/>
      <c r="PRJ19" s="198"/>
      <c r="PRK19" s="198"/>
      <c r="PRL19" s="198"/>
      <c r="PRM19" s="198"/>
      <c r="PRN19" s="198"/>
      <c r="PRO19" s="198"/>
      <c r="PRP19" s="198"/>
      <c r="PRQ19" s="198"/>
      <c r="PRR19" s="198"/>
      <c r="PRS19" s="198"/>
      <c r="PRT19" s="198"/>
      <c r="PRU19" s="198"/>
      <c r="PRV19" s="198"/>
      <c r="PRW19" s="198"/>
      <c r="PRX19" s="198"/>
      <c r="PRY19" s="198"/>
      <c r="PRZ19" s="198"/>
      <c r="PSA19" s="198"/>
      <c r="PSB19" s="198"/>
      <c r="PSC19" s="198"/>
      <c r="PSD19" s="198"/>
      <c r="PSE19" s="198"/>
      <c r="PSF19" s="198"/>
      <c r="PSG19" s="198"/>
      <c r="PSH19" s="198"/>
      <c r="PSI19" s="198"/>
      <c r="PSJ19" s="198"/>
      <c r="PSK19" s="198"/>
      <c r="PSL19" s="198"/>
      <c r="PSM19" s="198"/>
      <c r="PSN19" s="198"/>
      <c r="PSO19" s="198"/>
      <c r="PSP19" s="198"/>
      <c r="PSQ19" s="198"/>
      <c r="PSR19" s="198"/>
      <c r="PSS19" s="198"/>
      <c r="PST19" s="198"/>
      <c r="PSU19" s="198"/>
      <c r="PSV19" s="198"/>
      <c r="PSW19" s="198"/>
      <c r="PSX19" s="198"/>
      <c r="PSY19" s="198"/>
      <c r="PSZ19" s="198"/>
      <c r="PTA19" s="198"/>
      <c r="PTB19" s="198"/>
      <c r="PTC19" s="198"/>
      <c r="PTD19" s="198"/>
      <c r="PTE19" s="198"/>
      <c r="PTF19" s="198"/>
      <c r="PTG19" s="198"/>
      <c r="PTH19" s="198"/>
      <c r="PTI19" s="198"/>
      <c r="PTJ19" s="198"/>
      <c r="PTK19" s="198"/>
      <c r="PTL19" s="198"/>
      <c r="PTM19" s="198"/>
      <c r="PTN19" s="198"/>
      <c r="PTO19" s="198"/>
      <c r="PTP19" s="198"/>
      <c r="PTQ19" s="198"/>
      <c r="PTR19" s="198"/>
      <c r="PTS19" s="198"/>
      <c r="PTT19" s="198"/>
      <c r="PTU19" s="198"/>
      <c r="PTV19" s="198"/>
      <c r="PTW19" s="198"/>
      <c r="PTX19" s="198"/>
      <c r="PTY19" s="198"/>
      <c r="PTZ19" s="198"/>
      <c r="PUA19" s="198"/>
      <c r="PUB19" s="198"/>
      <c r="PUC19" s="198"/>
      <c r="PUD19" s="198"/>
      <c r="PUE19" s="198"/>
      <c r="PUF19" s="198"/>
      <c r="PUG19" s="198"/>
      <c r="PUH19" s="198"/>
      <c r="PUI19" s="198"/>
      <c r="PUJ19" s="198"/>
      <c r="PUK19" s="198"/>
      <c r="PUL19" s="198"/>
      <c r="PUM19" s="198"/>
      <c r="PUN19" s="198"/>
      <c r="PUO19" s="198"/>
      <c r="PUP19" s="198"/>
      <c r="PUQ19" s="198"/>
      <c r="PUR19" s="198"/>
      <c r="PUS19" s="198"/>
      <c r="PUT19" s="198"/>
      <c r="PUU19" s="198"/>
      <c r="PUV19" s="198"/>
      <c r="PUW19" s="198"/>
      <c r="PUX19" s="198"/>
      <c r="PUY19" s="198"/>
      <c r="PUZ19" s="198"/>
      <c r="PVA19" s="198"/>
      <c r="PVB19" s="198"/>
      <c r="PVC19" s="198"/>
      <c r="PVD19" s="198"/>
      <c r="PVE19" s="198"/>
      <c r="PVF19" s="198"/>
      <c r="PVG19" s="198"/>
      <c r="PVH19" s="198"/>
      <c r="PVI19" s="198"/>
      <c r="PVJ19" s="198"/>
      <c r="PVK19" s="198"/>
      <c r="PVL19" s="198"/>
      <c r="PVM19" s="198"/>
      <c r="PVN19" s="198"/>
      <c r="PVO19" s="198"/>
      <c r="PVP19" s="198"/>
      <c r="PVQ19" s="198"/>
      <c r="PVR19" s="198"/>
      <c r="PVS19" s="198"/>
      <c r="PVT19" s="198"/>
      <c r="PVU19" s="198"/>
      <c r="PVV19" s="198"/>
      <c r="PVW19" s="198"/>
      <c r="PVX19" s="198"/>
      <c r="PVY19" s="198"/>
      <c r="PVZ19" s="198"/>
      <c r="PWA19" s="198"/>
      <c r="PWB19" s="198"/>
      <c r="PWC19" s="198"/>
      <c r="PWD19" s="198"/>
      <c r="PWE19" s="198"/>
      <c r="PWF19" s="198"/>
      <c r="PWG19" s="198"/>
      <c r="PWH19" s="198"/>
      <c r="PWI19" s="198"/>
      <c r="PWJ19" s="198"/>
      <c r="PWK19" s="198"/>
      <c r="PWL19" s="198"/>
      <c r="PWM19" s="198"/>
      <c r="PWN19" s="198"/>
      <c r="PWO19" s="198"/>
      <c r="PWP19" s="198"/>
      <c r="PWQ19" s="198"/>
      <c r="PWR19" s="198"/>
      <c r="PWS19" s="198"/>
      <c r="PWT19" s="198"/>
      <c r="PWU19" s="198"/>
      <c r="PWV19" s="198"/>
      <c r="PWW19" s="198"/>
      <c r="PWX19" s="198"/>
      <c r="PWY19" s="198"/>
      <c r="PWZ19" s="198"/>
      <c r="PXA19" s="198"/>
      <c r="PXB19" s="198"/>
      <c r="PXC19" s="198"/>
      <c r="PXD19" s="198"/>
      <c r="PXE19" s="198"/>
      <c r="PXF19" s="198"/>
      <c r="PXG19" s="198"/>
      <c r="PXH19" s="198"/>
      <c r="PXI19" s="198"/>
      <c r="PXJ19" s="198"/>
      <c r="PXK19" s="198"/>
      <c r="PXL19" s="198"/>
      <c r="PXM19" s="198"/>
      <c r="PXN19" s="198"/>
      <c r="PXO19" s="198"/>
      <c r="PXP19" s="198"/>
      <c r="PXQ19" s="198"/>
      <c r="PXR19" s="198"/>
      <c r="PXS19" s="198"/>
      <c r="PXT19" s="198"/>
      <c r="PXU19" s="198"/>
      <c r="PXV19" s="198"/>
      <c r="PXW19" s="198"/>
      <c r="PXX19" s="198"/>
      <c r="PXY19" s="198"/>
      <c r="PXZ19" s="198"/>
      <c r="PYA19" s="198"/>
      <c r="PYB19" s="198"/>
      <c r="PYC19" s="198"/>
      <c r="PYD19" s="198"/>
      <c r="PYE19" s="198"/>
      <c r="PYF19" s="198"/>
      <c r="PYG19" s="198"/>
      <c r="PYH19" s="198"/>
      <c r="PYI19" s="198"/>
      <c r="PYJ19" s="198"/>
      <c r="PYK19" s="198"/>
      <c r="PYL19" s="198"/>
      <c r="PYM19" s="198"/>
      <c r="PYN19" s="198"/>
      <c r="PYO19" s="198"/>
      <c r="PYP19" s="198"/>
      <c r="PYQ19" s="198"/>
      <c r="PYR19" s="198"/>
      <c r="PYS19" s="198"/>
      <c r="PYT19" s="198"/>
      <c r="PYU19" s="198"/>
      <c r="PYV19" s="198"/>
      <c r="PYW19" s="198"/>
      <c r="PYX19" s="198"/>
      <c r="PYY19" s="198"/>
      <c r="PYZ19" s="198"/>
      <c r="PZA19" s="198"/>
      <c r="PZB19" s="198"/>
      <c r="PZC19" s="198"/>
      <c r="PZD19" s="198"/>
      <c r="PZE19" s="198"/>
      <c r="PZF19" s="198"/>
      <c r="PZG19" s="198"/>
      <c r="PZH19" s="198"/>
      <c r="PZI19" s="198"/>
      <c r="PZJ19" s="198"/>
      <c r="PZK19" s="198"/>
      <c r="PZL19" s="198"/>
      <c r="PZM19" s="198"/>
      <c r="PZN19" s="198"/>
      <c r="PZO19" s="198"/>
      <c r="PZP19" s="198"/>
      <c r="PZQ19" s="198"/>
      <c r="PZR19" s="198"/>
      <c r="PZS19" s="198"/>
      <c r="PZT19" s="198"/>
      <c r="PZU19" s="198"/>
      <c r="PZV19" s="198"/>
      <c r="PZW19" s="198"/>
      <c r="PZX19" s="198"/>
      <c r="PZY19" s="198"/>
      <c r="PZZ19" s="198"/>
      <c r="QAA19" s="198"/>
      <c r="QAB19" s="198"/>
      <c r="QAC19" s="198"/>
      <c r="QAD19" s="198"/>
      <c r="QAE19" s="198"/>
      <c r="QAF19" s="198"/>
      <c r="QAG19" s="198"/>
      <c r="QAH19" s="198"/>
      <c r="QAI19" s="198"/>
      <c r="QAJ19" s="198"/>
      <c r="QAK19" s="198"/>
      <c r="QAL19" s="198"/>
      <c r="QAM19" s="198"/>
      <c r="QAN19" s="198"/>
      <c r="QAO19" s="198"/>
      <c r="QAP19" s="198"/>
      <c r="QAQ19" s="198"/>
      <c r="QAR19" s="198"/>
      <c r="QAS19" s="198"/>
      <c r="QAT19" s="198"/>
      <c r="QAU19" s="198"/>
      <c r="QAV19" s="198"/>
      <c r="QAW19" s="198"/>
      <c r="QAX19" s="198"/>
      <c r="QAY19" s="198"/>
      <c r="QAZ19" s="198"/>
      <c r="QBA19" s="198"/>
      <c r="QBB19" s="198"/>
      <c r="QBC19" s="198"/>
      <c r="QBD19" s="198"/>
      <c r="QBE19" s="198"/>
      <c r="QBF19" s="198"/>
      <c r="QBG19" s="198"/>
      <c r="QBH19" s="198"/>
      <c r="QBI19" s="198"/>
      <c r="QBJ19" s="198"/>
      <c r="QBK19" s="198"/>
      <c r="QBL19" s="198"/>
      <c r="QBM19" s="198"/>
      <c r="QBN19" s="198"/>
      <c r="QBO19" s="198"/>
      <c r="QBP19" s="198"/>
      <c r="QBQ19" s="198"/>
      <c r="QBR19" s="198"/>
      <c r="QBS19" s="198"/>
      <c r="QBT19" s="198"/>
      <c r="QBU19" s="198"/>
      <c r="QBV19" s="198"/>
      <c r="QBW19" s="198"/>
      <c r="QBX19" s="198"/>
      <c r="QBY19" s="198"/>
      <c r="QBZ19" s="198"/>
      <c r="QCA19" s="198"/>
      <c r="QCB19" s="198"/>
      <c r="QCC19" s="198"/>
      <c r="QCD19" s="198"/>
      <c r="QCE19" s="198"/>
      <c r="QCF19" s="198"/>
      <c r="QCG19" s="198"/>
      <c r="QCH19" s="198"/>
      <c r="QCI19" s="198"/>
      <c r="QCJ19" s="198"/>
      <c r="QCK19" s="198"/>
      <c r="QCL19" s="198"/>
      <c r="QCM19" s="198"/>
      <c r="QCN19" s="198"/>
      <c r="QCO19" s="198"/>
      <c r="QCP19" s="198"/>
      <c r="QCQ19" s="198"/>
      <c r="QCR19" s="198"/>
      <c r="QCS19" s="198"/>
      <c r="QCT19" s="198"/>
      <c r="QCU19" s="198"/>
      <c r="QCV19" s="198"/>
      <c r="QCW19" s="198"/>
      <c r="QCX19" s="198"/>
      <c r="QCY19" s="198"/>
      <c r="QCZ19" s="198"/>
      <c r="QDA19" s="198"/>
      <c r="QDB19" s="198"/>
      <c r="QDC19" s="198"/>
      <c r="QDD19" s="198"/>
      <c r="QDE19" s="198"/>
      <c r="QDF19" s="198"/>
      <c r="QDG19" s="198"/>
      <c r="QDH19" s="198"/>
      <c r="QDI19" s="198"/>
      <c r="QDJ19" s="198"/>
      <c r="QDK19" s="198"/>
      <c r="QDL19" s="198"/>
      <c r="QDM19" s="198"/>
      <c r="QDN19" s="198"/>
      <c r="QDO19" s="198"/>
      <c r="QDP19" s="198"/>
      <c r="QDQ19" s="198"/>
      <c r="QDR19" s="198"/>
      <c r="QDS19" s="198"/>
      <c r="QDT19" s="198"/>
      <c r="QDU19" s="198"/>
      <c r="QDV19" s="198"/>
      <c r="QDW19" s="198"/>
      <c r="QDX19" s="198"/>
      <c r="QDY19" s="198"/>
      <c r="QDZ19" s="198"/>
      <c r="QEA19" s="198"/>
      <c r="QEB19" s="198"/>
      <c r="QEC19" s="198"/>
      <c r="QED19" s="198"/>
      <c r="QEE19" s="198"/>
      <c r="QEF19" s="198"/>
      <c r="QEG19" s="198"/>
      <c r="QEH19" s="198"/>
      <c r="QEI19" s="198"/>
      <c r="QEJ19" s="198"/>
      <c r="QEK19" s="198"/>
      <c r="QEL19" s="198"/>
      <c r="QEM19" s="198"/>
      <c r="QEN19" s="198"/>
      <c r="QEO19" s="198"/>
      <c r="QEP19" s="198"/>
      <c r="QEQ19" s="198"/>
      <c r="QER19" s="198"/>
      <c r="QES19" s="198"/>
      <c r="QET19" s="198"/>
      <c r="QEU19" s="198"/>
      <c r="QEV19" s="198"/>
      <c r="QEW19" s="198"/>
      <c r="QEX19" s="198"/>
      <c r="QEY19" s="198"/>
      <c r="QEZ19" s="198"/>
      <c r="QFA19" s="198"/>
      <c r="QFB19" s="198"/>
      <c r="QFC19" s="198"/>
      <c r="QFD19" s="198"/>
      <c r="QFE19" s="198"/>
      <c r="QFF19" s="198"/>
      <c r="QFG19" s="198"/>
      <c r="QFH19" s="198"/>
      <c r="QFI19" s="198"/>
      <c r="QFJ19" s="198"/>
      <c r="QFK19" s="198"/>
      <c r="QFL19" s="198"/>
      <c r="QFM19" s="198"/>
      <c r="QFN19" s="198"/>
      <c r="QFO19" s="198"/>
      <c r="QFP19" s="198"/>
      <c r="QFQ19" s="198"/>
      <c r="QFR19" s="198"/>
      <c r="QFS19" s="198"/>
      <c r="QFT19" s="198"/>
      <c r="QFU19" s="198"/>
      <c r="QFV19" s="198"/>
      <c r="QFW19" s="198"/>
      <c r="QFX19" s="198"/>
      <c r="QFY19" s="198"/>
      <c r="QFZ19" s="198"/>
      <c r="QGA19" s="198"/>
      <c r="QGB19" s="198"/>
      <c r="QGC19" s="198"/>
      <c r="QGD19" s="198"/>
      <c r="QGE19" s="198"/>
      <c r="QGF19" s="198"/>
      <c r="QGG19" s="198"/>
      <c r="QGH19" s="198"/>
      <c r="QGI19" s="198"/>
      <c r="QGJ19" s="198"/>
      <c r="QGK19" s="198"/>
      <c r="QGL19" s="198"/>
      <c r="QGM19" s="198"/>
      <c r="QGN19" s="198"/>
      <c r="QGO19" s="198"/>
      <c r="QGP19" s="198"/>
      <c r="QGQ19" s="198"/>
      <c r="QGR19" s="198"/>
      <c r="QGS19" s="198"/>
      <c r="QGT19" s="198"/>
      <c r="QGU19" s="198"/>
      <c r="QGV19" s="198"/>
      <c r="QGW19" s="198"/>
      <c r="QGX19" s="198"/>
      <c r="QGY19" s="198"/>
      <c r="QGZ19" s="198"/>
      <c r="QHA19" s="198"/>
      <c r="QHB19" s="198"/>
      <c r="QHC19" s="198"/>
      <c r="QHD19" s="198"/>
      <c r="QHE19" s="198"/>
      <c r="QHF19" s="198"/>
      <c r="QHG19" s="198"/>
      <c r="QHH19" s="198"/>
      <c r="QHI19" s="198"/>
      <c r="QHJ19" s="198"/>
      <c r="QHK19" s="198"/>
      <c r="QHL19" s="198"/>
      <c r="QHM19" s="198"/>
      <c r="QHN19" s="198"/>
      <c r="QHO19" s="198"/>
      <c r="QHP19" s="198"/>
      <c r="QHQ19" s="198"/>
      <c r="QHR19" s="198"/>
      <c r="QHS19" s="198"/>
      <c r="QHT19" s="198"/>
      <c r="QHU19" s="198"/>
      <c r="QHV19" s="198"/>
      <c r="QHW19" s="198"/>
      <c r="QHX19" s="198"/>
      <c r="QHY19" s="198"/>
      <c r="QHZ19" s="198"/>
      <c r="QIA19" s="198"/>
      <c r="QIB19" s="198"/>
      <c r="QIC19" s="198"/>
      <c r="QID19" s="198"/>
      <c r="QIE19" s="198"/>
      <c r="QIF19" s="198"/>
      <c r="QIG19" s="198"/>
      <c r="QIH19" s="198"/>
      <c r="QII19" s="198"/>
      <c r="QIJ19" s="198"/>
      <c r="QIK19" s="198"/>
      <c r="QIL19" s="198"/>
      <c r="QIM19" s="198"/>
      <c r="QIN19" s="198"/>
      <c r="QIO19" s="198"/>
      <c r="QIP19" s="198"/>
      <c r="QIQ19" s="198"/>
      <c r="QIR19" s="198"/>
      <c r="QIS19" s="198"/>
      <c r="QIT19" s="198"/>
      <c r="QIU19" s="198"/>
      <c r="QIV19" s="198"/>
      <c r="QIW19" s="198"/>
      <c r="QIX19" s="198"/>
      <c r="QIY19" s="198"/>
      <c r="QIZ19" s="198"/>
      <c r="QJA19" s="198"/>
      <c r="QJB19" s="198"/>
      <c r="QJC19" s="198"/>
      <c r="QJD19" s="198"/>
      <c r="QJE19" s="198"/>
      <c r="QJF19" s="198"/>
      <c r="QJG19" s="198"/>
      <c r="QJH19" s="198"/>
      <c r="QJI19" s="198"/>
      <c r="QJJ19" s="198"/>
      <c r="QJK19" s="198"/>
      <c r="QJL19" s="198"/>
      <c r="QJM19" s="198"/>
      <c r="QJN19" s="198"/>
      <c r="QJO19" s="198"/>
      <c r="QJP19" s="198"/>
      <c r="QJQ19" s="198"/>
      <c r="QJR19" s="198"/>
      <c r="QJS19" s="198"/>
      <c r="QJT19" s="198"/>
      <c r="QJU19" s="198"/>
      <c r="QJV19" s="198"/>
      <c r="QJW19" s="198"/>
      <c r="QJX19" s="198"/>
      <c r="QJY19" s="198"/>
      <c r="QJZ19" s="198"/>
      <c r="QKA19" s="198"/>
      <c r="QKB19" s="198"/>
      <c r="QKC19" s="198"/>
      <c r="QKD19" s="198"/>
      <c r="QKE19" s="198"/>
      <c r="QKF19" s="198"/>
      <c r="QKG19" s="198"/>
      <c r="QKH19" s="198"/>
      <c r="QKI19" s="198"/>
      <c r="QKJ19" s="198"/>
      <c r="QKK19" s="198"/>
      <c r="QKL19" s="198"/>
      <c r="QKM19" s="198"/>
      <c r="QKN19" s="198"/>
      <c r="QKO19" s="198"/>
      <c r="QKP19" s="198"/>
      <c r="QKQ19" s="198"/>
      <c r="QKR19" s="198"/>
      <c r="QKS19" s="198"/>
      <c r="QKT19" s="198"/>
      <c r="QKU19" s="198"/>
      <c r="QKV19" s="198"/>
      <c r="QKW19" s="198"/>
      <c r="QKX19" s="198"/>
      <c r="QKY19" s="198"/>
      <c r="QKZ19" s="198"/>
      <c r="QLA19" s="198"/>
      <c r="QLB19" s="198"/>
      <c r="QLC19" s="198"/>
      <c r="QLD19" s="198"/>
      <c r="QLE19" s="198"/>
      <c r="QLF19" s="198"/>
      <c r="QLG19" s="198"/>
      <c r="QLH19" s="198"/>
      <c r="QLI19" s="198"/>
      <c r="QLJ19" s="198"/>
      <c r="QLK19" s="198"/>
      <c r="QLL19" s="198"/>
      <c r="QLM19" s="198"/>
      <c r="QLN19" s="198"/>
      <c r="QLO19" s="198"/>
      <c r="QLP19" s="198"/>
      <c r="QLQ19" s="198"/>
      <c r="QLR19" s="198"/>
      <c r="QLS19" s="198"/>
      <c r="QLT19" s="198"/>
      <c r="QLU19" s="198"/>
      <c r="QLV19" s="198"/>
      <c r="QLW19" s="198"/>
      <c r="QLX19" s="198"/>
      <c r="QLY19" s="198"/>
      <c r="QLZ19" s="198"/>
      <c r="QMA19" s="198"/>
      <c r="QMB19" s="198"/>
      <c r="QMC19" s="198"/>
      <c r="QMD19" s="198"/>
      <c r="QME19" s="198"/>
      <c r="QMF19" s="198"/>
      <c r="QMG19" s="198"/>
      <c r="QMH19" s="198"/>
      <c r="QMI19" s="198"/>
      <c r="QMJ19" s="198"/>
      <c r="QMK19" s="198"/>
      <c r="QML19" s="198"/>
      <c r="QMM19" s="198"/>
      <c r="QMN19" s="198"/>
      <c r="QMO19" s="198"/>
      <c r="QMP19" s="198"/>
      <c r="QMQ19" s="198"/>
      <c r="QMR19" s="198"/>
      <c r="QMS19" s="198"/>
      <c r="QMT19" s="198"/>
      <c r="QMU19" s="198"/>
      <c r="QMV19" s="198"/>
      <c r="QMW19" s="198"/>
      <c r="QMX19" s="198"/>
      <c r="QMY19" s="198"/>
      <c r="QMZ19" s="198"/>
      <c r="QNA19" s="198"/>
      <c r="QNB19" s="198"/>
      <c r="QNC19" s="198"/>
      <c r="QND19" s="198"/>
      <c r="QNE19" s="198"/>
      <c r="QNF19" s="198"/>
      <c r="QNG19" s="198"/>
      <c r="QNH19" s="198"/>
      <c r="QNI19" s="198"/>
      <c r="QNJ19" s="198"/>
      <c r="QNK19" s="198"/>
      <c r="QNL19" s="198"/>
      <c r="QNM19" s="198"/>
      <c r="QNN19" s="198"/>
      <c r="QNO19" s="198"/>
      <c r="QNP19" s="198"/>
      <c r="QNQ19" s="198"/>
      <c r="QNR19" s="198"/>
      <c r="QNS19" s="198"/>
      <c r="QNT19" s="198"/>
      <c r="QNU19" s="198"/>
      <c r="QNV19" s="198"/>
      <c r="QNW19" s="198"/>
      <c r="QNX19" s="198"/>
      <c r="QNY19" s="198"/>
      <c r="QNZ19" s="198"/>
      <c r="QOA19" s="198"/>
      <c r="QOB19" s="198"/>
      <c r="QOC19" s="198"/>
      <c r="QOD19" s="198"/>
      <c r="QOE19" s="198"/>
      <c r="QOF19" s="198"/>
      <c r="QOG19" s="198"/>
      <c r="QOH19" s="198"/>
      <c r="QOI19" s="198"/>
      <c r="QOJ19" s="198"/>
      <c r="QOK19" s="198"/>
      <c r="QOL19" s="198"/>
      <c r="QOM19" s="198"/>
      <c r="QON19" s="198"/>
      <c r="QOO19" s="198"/>
      <c r="QOP19" s="198"/>
      <c r="QOQ19" s="198"/>
      <c r="QOR19" s="198"/>
      <c r="QOS19" s="198"/>
      <c r="QOT19" s="198"/>
      <c r="QOU19" s="198"/>
      <c r="QOV19" s="198"/>
      <c r="QOW19" s="198"/>
      <c r="QOX19" s="198"/>
      <c r="QOY19" s="198"/>
      <c r="QOZ19" s="198"/>
      <c r="QPA19" s="198"/>
      <c r="QPB19" s="198"/>
      <c r="QPC19" s="198"/>
      <c r="QPD19" s="198"/>
      <c r="QPE19" s="198"/>
      <c r="QPF19" s="198"/>
      <c r="QPG19" s="198"/>
      <c r="QPH19" s="198"/>
      <c r="QPI19" s="198"/>
      <c r="QPJ19" s="198"/>
      <c r="QPK19" s="198"/>
      <c r="QPL19" s="198"/>
      <c r="QPM19" s="198"/>
      <c r="QPN19" s="198"/>
      <c r="QPO19" s="198"/>
      <c r="QPP19" s="198"/>
      <c r="QPQ19" s="198"/>
      <c r="QPR19" s="198"/>
      <c r="QPS19" s="198"/>
      <c r="QPT19" s="198"/>
      <c r="QPU19" s="198"/>
      <c r="QPV19" s="198"/>
      <c r="QPW19" s="198"/>
      <c r="QPX19" s="198"/>
      <c r="QPY19" s="198"/>
      <c r="QPZ19" s="198"/>
      <c r="QQA19" s="198"/>
      <c r="QQB19" s="198"/>
      <c r="QQC19" s="198"/>
      <c r="QQD19" s="198"/>
      <c r="QQE19" s="198"/>
      <c r="QQF19" s="198"/>
      <c r="QQG19" s="198"/>
      <c r="QQH19" s="198"/>
      <c r="QQI19" s="198"/>
      <c r="QQJ19" s="198"/>
      <c r="QQK19" s="198"/>
      <c r="QQL19" s="198"/>
      <c r="QQM19" s="198"/>
      <c r="QQN19" s="198"/>
      <c r="QQO19" s="198"/>
      <c r="QQP19" s="198"/>
      <c r="QQQ19" s="198"/>
      <c r="QQR19" s="198"/>
      <c r="QQS19" s="198"/>
      <c r="QQT19" s="198"/>
      <c r="QQU19" s="198"/>
      <c r="QQV19" s="198"/>
      <c r="QQW19" s="198"/>
      <c r="QQX19" s="198"/>
      <c r="QQY19" s="198"/>
      <c r="QQZ19" s="198"/>
      <c r="QRA19" s="198"/>
      <c r="QRB19" s="198"/>
      <c r="QRC19" s="198"/>
      <c r="QRD19" s="198"/>
      <c r="QRE19" s="198"/>
      <c r="QRF19" s="198"/>
      <c r="QRG19" s="198"/>
      <c r="QRH19" s="198"/>
      <c r="QRI19" s="198"/>
      <c r="QRJ19" s="198"/>
      <c r="QRK19" s="198"/>
      <c r="QRL19" s="198"/>
      <c r="QRM19" s="198"/>
      <c r="QRN19" s="198"/>
      <c r="QRO19" s="198"/>
      <c r="QRP19" s="198"/>
      <c r="QRQ19" s="198"/>
      <c r="QRR19" s="198"/>
      <c r="QRS19" s="198"/>
      <c r="QRT19" s="198"/>
      <c r="QRU19" s="198"/>
      <c r="QRV19" s="198"/>
      <c r="QRW19" s="198"/>
      <c r="QRX19" s="198"/>
      <c r="QRY19" s="198"/>
      <c r="QRZ19" s="198"/>
      <c r="QSA19" s="198"/>
      <c r="QSB19" s="198"/>
      <c r="QSC19" s="198"/>
      <c r="QSD19" s="198"/>
      <c r="QSE19" s="198"/>
      <c r="QSF19" s="198"/>
      <c r="QSG19" s="198"/>
      <c r="QSH19" s="198"/>
      <c r="QSI19" s="198"/>
      <c r="QSJ19" s="198"/>
      <c r="QSK19" s="198"/>
      <c r="QSL19" s="198"/>
      <c r="QSM19" s="198"/>
      <c r="QSN19" s="198"/>
      <c r="QSO19" s="198"/>
      <c r="QSP19" s="198"/>
      <c r="QSQ19" s="198"/>
      <c r="QSR19" s="198"/>
      <c r="QSS19" s="198"/>
      <c r="QST19" s="198"/>
      <c r="QSU19" s="198"/>
      <c r="QSV19" s="198"/>
      <c r="QSW19" s="198"/>
      <c r="QSX19" s="198"/>
      <c r="QSY19" s="198"/>
      <c r="QSZ19" s="198"/>
      <c r="QTA19" s="198"/>
      <c r="QTB19" s="198"/>
      <c r="QTC19" s="198"/>
      <c r="QTD19" s="198"/>
      <c r="QTE19" s="198"/>
      <c r="QTF19" s="198"/>
      <c r="QTG19" s="198"/>
      <c r="QTH19" s="198"/>
      <c r="QTI19" s="198"/>
      <c r="QTJ19" s="198"/>
      <c r="QTK19" s="198"/>
      <c r="QTL19" s="198"/>
      <c r="QTM19" s="198"/>
      <c r="QTN19" s="198"/>
      <c r="QTO19" s="198"/>
      <c r="QTP19" s="198"/>
      <c r="QTQ19" s="198"/>
      <c r="QTR19" s="198"/>
      <c r="QTS19" s="198"/>
      <c r="QTT19" s="198"/>
      <c r="QTU19" s="198"/>
      <c r="QTV19" s="198"/>
      <c r="QTW19" s="198"/>
      <c r="QTX19" s="198"/>
      <c r="QTY19" s="198"/>
      <c r="QTZ19" s="198"/>
      <c r="QUA19" s="198"/>
      <c r="QUB19" s="198"/>
      <c r="QUC19" s="198"/>
      <c r="QUD19" s="198"/>
      <c r="QUE19" s="198"/>
      <c r="QUF19" s="198"/>
      <c r="QUG19" s="198"/>
      <c r="QUH19" s="198"/>
      <c r="QUI19" s="198"/>
      <c r="QUJ19" s="198"/>
      <c r="QUK19" s="198"/>
      <c r="QUL19" s="198"/>
      <c r="QUM19" s="198"/>
      <c r="QUN19" s="198"/>
      <c r="QUO19" s="198"/>
      <c r="QUP19" s="198"/>
      <c r="QUQ19" s="198"/>
      <c r="QUR19" s="198"/>
      <c r="QUS19" s="198"/>
      <c r="QUT19" s="198"/>
      <c r="QUU19" s="198"/>
      <c r="QUV19" s="198"/>
      <c r="QUW19" s="198"/>
      <c r="QUX19" s="198"/>
      <c r="QUY19" s="198"/>
      <c r="QUZ19" s="198"/>
      <c r="QVA19" s="198"/>
      <c r="QVB19" s="198"/>
      <c r="QVC19" s="198"/>
      <c r="QVD19" s="198"/>
      <c r="QVE19" s="198"/>
      <c r="QVF19" s="198"/>
      <c r="QVG19" s="198"/>
      <c r="QVH19" s="198"/>
      <c r="QVI19" s="198"/>
      <c r="QVJ19" s="198"/>
      <c r="QVK19" s="198"/>
      <c r="QVL19" s="198"/>
      <c r="QVM19" s="198"/>
      <c r="QVN19" s="198"/>
      <c r="QVO19" s="198"/>
      <c r="QVP19" s="198"/>
      <c r="QVQ19" s="198"/>
      <c r="QVR19" s="198"/>
      <c r="QVS19" s="198"/>
      <c r="QVT19" s="198"/>
      <c r="QVU19" s="198"/>
      <c r="QVV19" s="198"/>
      <c r="QVW19" s="198"/>
      <c r="QVX19" s="198"/>
      <c r="QVY19" s="198"/>
      <c r="QVZ19" s="198"/>
      <c r="QWA19" s="198"/>
      <c r="QWB19" s="198"/>
      <c r="QWC19" s="198"/>
      <c r="QWD19" s="198"/>
      <c r="QWE19" s="198"/>
      <c r="QWF19" s="198"/>
      <c r="QWG19" s="198"/>
      <c r="QWH19" s="198"/>
      <c r="QWI19" s="198"/>
      <c r="QWJ19" s="198"/>
      <c r="QWK19" s="198"/>
      <c r="QWL19" s="198"/>
      <c r="QWM19" s="198"/>
      <c r="QWN19" s="198"/>
      <c r="QWO19" s="198"/>
      <c r="QWP19" s="198"/>
      <c r="QWQ19" s="198"/>
      <c r="QWR19" s="198"/>
      <c r="QWS19" s="198"/>
      <c r="QWT19" s="198"/>
      <c r="QWU19" s="198"/>
      <c r="QWV19" s="198"/>
      <c r="QWW19" s="198"/>
      <c r="QWX19" s="198"/>
      <c r="QWY19" s="198"/>
      <c r="QWZ19" s="198"/>
      <c r="QXA19" s="198"/>
      <c r="QXB19" s="198"/>
      <c r="QXC19" s="198"/>
      <c r="QXD19" s="198"/>
      <c r="QXE19" s="198"/>
      <c r="QXF19" s="198"/>
      <c r="QXG19" s="198"/>
      <c r="QXH19" s="198"/>
      <c r="QXI19" s="198"/>
      <c r="QXJ19" s="198"/>
      <c r="QXK19" s="198"/>
      <c r="QXL19" s="198"/>
      <c r="QXM19" s="198"/>
      <c r="QXN19" s="198"/>
      <c r="QXO19" s="198"/>
      <c r="QXP19" s="198"/>
      <c r="QXQ19" s="198"/>
      <c r="QXR19" s="198"/>
      <c r="QXS19" s="198"/>
      <c r="QXT19" s="198"/>
      <c r="QXU19" s="198"/>
      <c r="QXV19" s="198"/>
      <c r="QXW19" s="198"/>
      <c r="QXX19" s="198"/>
      <c r="QXY19" s="198"/>
      <c r="QXZ19" s="198"/>
      <c r="QYA19" s="198"/>
      <c r="QYB19" s="198"/>
      <c r="QYC19" s="198"/>
      <c r="QYD19" s="198"/>
      <c r="QYE19" s="198"/>
      <c r="QYF19" s="198"/>
      <c r="QYG19" s="198"/>
      <c r="QYH19" s="198"/>
      <c r="QYI19" s="198"/>
      <c r="QYJ19" s="198"/>
      <c r="QYK19" s="198"/>
      <c r="QYL19" s="198"/>
      <c r="QYM19" s="198"/>
      <c r="QYN19" s="198"/>
      <c r="QYO19" s="198"/>
      <c r="QYP19" s="198"/>
      <c r="QYQ19" s="198"/>
      <c r="QYR19" s="198"/>
      <c r="QYS19" s="198"/>
      <c r="QYT19" s="198"/>
      <c r="QYU19" s="198"/>
      <c r="QYV19" s="198"/>
      <c r="QYW19" s="198"/>
      <c r="QYX19" s="198"/>
      <c r="QYY19" s="198"/>
      <c r="QYZ19" s="198"/>
      <c r="QZA19" s="198"/>
      <c r="QZB19" s="198"/>
      <c r="QZC19" s="198"/>
      <c r="QZD19" s="198"/>
      <c r="QZE19" s="198"/>
      <c r="QZF19" s="198"/>
      <c r="QZG19" s="198"/>
      <c r="QZH19" s="198"/>
      <c r="QZI19" s="198"/>
      <c r="QZJ19" s="198"/>
      <c r="QZK19" s="198"/>
      <c r="QZL19" s="198"/>
      <c r="QZM19" s="198"/>
      <c r="QZN19" s="198"/>
      <c r="QZO19" s="198"/>
      <c r="QZP19" s="198"/>
      <c r="QZQ19" s="198"/>
      <c r="QZR19" s="198"/>
      <c r="QZS19" s="198"/>
      <c r="QZT19" s="198"/>
      <c r="QZU19" s="198"/>
      <c r="QZV19" s="198"/>
      <c r="QZW19" s="198"/>
      <c r="QZX19" s="198"/>
      <c r="QZY19" s="198"/>
      <c r="QZZ19" s="198"/>
      <c r="RAA19" s="198"/>
      <c r="RAB19" s="198"/>
      <c r="RAC19" s="198"/>
      <c r="RAD19" s="198"/>
      <c r="RAE19" s="198"/>
      <c r="RAF19" s="198"/>
      <c r="RAG19" s="198"/>
      <c r="RAH19" s="198"/>
      <c r="RAI19" s="198"/>
      <c r="RAJ19" s="198"/>
      <c r="RAK19" s="198"/>
      <c r="RAL19" s="198"/>
      <c r="RAM19" s="198"/>
      <c r="RAN19" s="198"/>
      <c r="RAO19" s="198"/>
      <c r="RAP19" s="198"/>
      <c r="RAQ19" s="198"/>
      <c r="RAR19" s="198"/>
      <c r="RAS19" s="198"/>
      <c r="RAT19" s="198"/>
      <c r="RAU19" s="198"/>
      <c r="RAV19" s="198"/>
      <c r="RAW19" s="198"/>
      <c r="RAX19" s="198"/>
      <c r="RAY19" s="198"/>
      <c r="RAZ19" s="198"/>
      <c r="RBA19" s="198"/>
      <c r="RBB19" s="198"/>
      <c r="RBC19" s="198"/>
      <c r="RBD19" s="198"/>
      <c r="RBE19" s="198"/>
      <c r="RBF19" s="198"/>
      <c r="RBG19" s="198"/>
      <c r="RBH19" s="198"/>
      <c r="RBI19" s="198"/>
      <c r="RBJ19" s="198"/>
      <c r="RBK19" s="198"/>
      <c r="RBL19" s="198"/>
      <c r="RBM19" s="198"/>
      <c r="RBN19" s="198"/>
      <c r="RBO19" s="198"/>
      <c r="RBP19" s="198"/>
      <c r="RBQ19" s="198"/>
      <c r="RBR19" s="198"/>
      <c r="RBS19" s="198"/>
      <c r="RBT19" s="198"/>
      <c r="RBU19" s="198"/>
      <c r="RBV19" s="198"/>
      <c r="RBW19" s="198"/>
      <c r="RBX19" s="198"/>
      <c r="RBY19" s="198"/>
      <c r="RBZ19" s="198"/>
      <c r="RCA19" s="198"/>
      <c r="RCB19" s="198"/>
      <c r="RCC19" s="198"/>
      <c r="RCD19" s="198"/>
      <c r="RCE19" s="198"/>
      <c r="RCF19" s="198"/>
      <c r="RCG19" s="198"/>
      <c r="RCH19" s="198"/>
      <c r="RCI19" s="198"/>
      <c r="RCJ19" s="198"/>
      <c r="RCK19" s="198"/>
      <c r="RCL19" s="198"/>
      <c r="RCM19" s="198"/>
      <c r="RCN19" s="198"/>
      <c r="RCO19" s="198"/>
      <c r="RCP19" s="198"/>
      <c r="RCQ19" s="198"/>
      <c r="RCR19" s="198"/>
      <c r="RCS19" s="198"/>
      <c r="RCT19" s="198"/>
      <c r="RCU19" s="198"/>
      <c r="RCV19" s="198"/>
      <c r="RCW19" s="198"/>
      <c r="RCX19" s="198"/>
      <c r="RCY19" s="198"/>
      <c r="RCZ19" s="198"/>
      <c r="RDA19" s="198"/>
      <c r="RDB19" s="198"/>
      <c r="RDC19" s="198"/>
      <c r="RDD19" s="198"/>
      <c r="RDE19" s="198"/>
      <c r="RDF19" s="198"/>
      <c r="RDG19" s="198"/>
      <c r="RDH19" s="198"/>
      <c r="RDI19" s="198"/>
      <c r="RDJ19" s="198"/>
      <c r="RDK19" s="198"/>
      <c r="RDL19" s="198"/>
      <c r="RDM19" s="198"/>
      <c r="RDN19" s="198"/>
      <c r="RDO19" s="198"/>
      <c r="RDP19" s="198"/>
      <c r="RDQ19" s="198"/>
      <c r="RDR19" s="198"/>
      <c r="RDS19" s="198"/>
      <c r="RDT19" s="198"/>
      <c r="RDU19" s="198"/>
      <c r="RDV19" s="198"/>
      <c r="RDW19" s="198"/>
      <c r="RDX19" s="198"/>
      <c r="RDY19" s="198"/>
      <c r="RDZ19" s="198"/>
      <c r="REA19" s="198"/>
      <c r="REB19" s="198"/>
      <c r="REC19" s="198"/>
      <c r="RED19" s="198"/>
      <c r="REE19" s="198"/>
      <c r="REF19" s="198"/>
      <c r="REG19" s="198"/>
      <c r="REH19" s="198"/>
      <c r="REI19" s="198"/>
      <c r="REJ19" s="198"/>
      <c r="REK19" s="198"/>
      <c r="REL19" s="198"/>
      <c r="REM19" s="198"/>
      <c r="REN19" s="198"/>
      <c r="REO19" s="198"/>
      <c r="REP19" s="198"/>
      <c r="REQ19" s="198"/>
      <c r="RER19" s="198"/>
      <c r="RES19" s="198"/>
      <c r="RET19" s="198"/>
      <c r="REU19" s="198"/>
      <c r="REV19" s="198"/>
      <c r="REW19" s="198"/>
      <c r="REX19" s="198"/>
      <c r="REY19" s="198"/>
      <c r="REZ19" s="198"/>
      <c r="RFA19" s="198"/>
      <c r="RFB19" s="198"/>
      <c r="RFC19" s="198"/>
      <c r="RFD19" s="198"/>
      <c r="RFE19" s="198"/>
      <c r="RFF19" s="198"/>
      <c r="RFG19" s="198"/>
      <c r="RFH19" s="198"/>
      <c r="RFI19" s="198"/>
      <c r="RFJ19" s="198"/>
      <c r="RFK19" s="198"/>
      <c r="RFL19" s="198"/>
      <c r="RFM19" s="198"/>
      <c r="RFN19" s="198"/>
      <c r="RFO19" s="198"/>
      <c r="RFP19" s="198"/>
      <c r="RFQ19" s="198"/>
      <c r="RFR19" s="198"/>
      <c r="RFS19" s="198"/>
      <c r="RFT19" s="198"/>
      <c r="RFU19" s="198"/>
      <c r="RFV19" s="198"/>
      <c r="RFW19" s="198"/>
      <c r="RFX19" s="198"/>
      <c r="RFY19" s="198"/>
      <c r="RFZ19" s="198"/>
      <c r="RGA19" s="198"/>
      <c r="RGB19" s="198"/>
      <c r="RGC19" s="198"/>
      <c r="RGD19" s="198"/>
      <c r="RGE19" s="198"/>
      <c r="RGF19" s="198"/>
      <c r="RGG19" s="198"/>
      <c r="RGH19" s="198"/>
      <c r="RGI19" s="198"/>
      <c r="RGJ19" s="198"/>
      <c r="RGK19" s="198"/>
      <c r="RGL19" s="198"/>
      <c r="RGM19" s="198"/>
      <c r="RGN19" s="198"/>
      <c r="RGO19" s="198"/>
      <c r="RGP19" s="198"/>
      <c r="RGQ19" s="198"/>
      <c r="RGR19" s="198"/>
      <c r="RGS19" s="198"/>
      <c r="RGT19" s="198"/>
      <c r="RGU19" s="198"/>
      <c r="RGV19" s="198"/>
      <c r="RGW19" s="198"/>
      <c r="RGX19" s="198"/>
      <c r="RGY19" s="198"/>
      <c r="RGZ19" s="198"/>
      <c r="RHA19" s="198"/>
      <c r="RHB19" s="198"/>
      <c r="RHC19" s="198"/>
      <c r="RHD19" s="198"/>
      <c r="RHE19" s="198"/>
      <c r="RHF19" s="198"/>
      <c r="RHG19" s="198"/>
      <c r="RHH19" s="198"/>
      <c r="RHI19" s="198"/>
      <c r="RHJ19" s="198"/>
      <c r="RHK19" s="198"/>
      <c r="RHL19" s="198"/>
      <c r="RHM19" s="198"/>
      <c r="RHN19" s="198"/>
      <c r="RHO19" s="198"/>
      <c r="RHP19" s="198"/>
      <c r="RHQ19" s="198"/>
      <c r="RHR19" s="198"/>
      <c r="RHS19" s="198"/>
      <c r="RHT19" s="198"/>
      <c r="RHU19" s="198"/>
      <c r="RHV19" s="198"/>
      <c r="RHW19" s="198"/>
      <c r="RHX19" s="198"/>
      <c r="RHY19" s="198"/>
      <c r="RHZ19" s="198"/>
      <c r="RIA19" s="198"/>
      <c r="RIB19" s="198"/>
      <c r="RIC19" s="198"/>
      <c r="RID19" s="198"/>
      <c r="RIE19" s="198"/>
      <c r="RIF19" s="198"/>
      <c r="RIG19" s="198"/>
      <c r="RIH19" s="198"/>
      <c r="RII19" s="198"/>
      <c r="RIJ19" s="198"/>
      <c r="RIK19" s="198"/>
      <c r="RIL19" s="198"/>
      <c r="RIM19" s="198"/>
      <c r="RIN19" s="198"/>
      <c r="RIO19" s="198"/>
      <c r="RIP19" s="198"/>
      <c r="RIQ19" s="198"/>
      <c r="RIR19" s="198"/>
      <c r="RIS19" s="198"/>
      <c r="RIT19" s="198"/>
      <c r="RIU19" s="198"/>
      <c r="RIV19" s="198"/>
      <c r="RIW19" s="198"/>
      <c r="RIX19" s="198"/>
      <c r="RIY19" s="198"/>
      <c r="RIZ19" s="198"/>
      <c r="RJA19" s="198"/>
      <c r="RJB19" s="198"/>
      <c r="RJC19" s="198"/>
      <c r="RJD19" s="198"/>
      <c r="RJE19" s="198"/>
      <c r="RJF19" s="198"/>
      <c r="RJG19" s="198"/>
      <c r="RJH19" s="198"/>
      <c r="RJI19" s="198"/>
      <c r="RJJ19" s="198"/>
      <c r="RJK19" s="198"/>
      <c r="RJL19" s="198"/>
      <c r="RJM19" s="198"/>
      <c r="RJN19" s="198"/>
      <c r="RJO19" s="198"/>
      <c r="RJP19" s="198"/>
      <c r="RJQ19" s="198"/>
      <c r="RJR19" s="198"/>
      <c r="RJS19" s="198"/>
      <c r="RJT19" s="198"/>
      <c r="RJU19" s="198"/>
      <c r="RJV19" s="198"/>
      <c r="RJW19" s="198"/>
      <c r="RJX19" s="198"/>
      <c r="RJY19" s="198"/>
      <c r="RJZ19" s="198"/>
      <c r="RKA19" s="198"/>
      <c r="RKB19" s="198"/>
      <c r="RKC19" s="198"/>
      <c r="RKD19" s="198"/>
      <c r="RKE19" s="198"/>
      <c r="RKF19" s="198"/>
      <c r="RKG19" s="198"/>
      <c r="RKH19" s="198"/>
      <c r="RKI19" s="198"/>
      <c r="RKJ19" s="198"/>
      <c r="RKK19" s="198"/>
      <c r="RKL19" s="198"/>
      <c r="RKM19" s="198"/>
      <c r="RKN19" s="198"/>
      <c r="RKO19" s="198"/>
      <c r="RKP19" s="198"/>
      <c r="RKQ19" s="198"/>
      <c r="RKR19" s="198"/>
      <c r="RKS19" s="198"/>
      <c r="RKT19" s="198"/>
      <c r="RKU19" s="198"/>
      <c r="RKV19" s="198"/>
      <c r="RKW19" s="198"/>
      <c r="RKX19" s="198"/>
      <c r="RKY19" s="198"/>
      <c r="RKZ19" s="198"/>
      <c r="RLA19" s="198"/>
      <c r="RLB19" s="198"/>
      <c r="RLC19" s="198"/>
      <c r="RLD19" s="198"/>
      <c r="RLE19" s="198"/>
      <c r="RLF19" s="198"/>
      <c r="RLG19" s="198"/>
      <c r="RLH19" s="198"/>
      <c r="RLI19" s="198"/>
      <c r="RLJ19" s="198"/>
      <c r="RLK19" s="198"/>
      <c r="RLL19" s="198"/>
      <c r="RLM19" s="198"/>
      <c r="RLN19" s="198"/>
      <c r="RLO19" s="198"/>
      <c r="RLP19" s="198"/>
      <c r="RLQ19" s="198"/>
      <c r="RLR19" s="198"/>
      <c r="RLS19" s="198"/>
      <c r="RLT19" s="198"/>
      <c r="RLU19" s="198"/>
      <c r="RLV19" s="198"/>
      <c r="RLW19" s="198"/>
      <c r="RLX19" s="198"/>
      <c r="RLY19" s="198"/>
      <c r="RLZ19" s="198"/>
      <c r="RMA19" s="198"/>
      <c r="RMB19" s="198"/>
      <c r="RMC19" s="198"/>
      <c r="RMD19" s="198"/>
      <c r="RME19" s="198"/>
      <c r="RMF19" s="198"/>
      <c r="RMG19" s="198"/>
      <c r="RMH19" s="198"/>
      <c r="RMI19" s="198"/>
      <c r="RMJ19" s="198"/>
      <c r="RMK19" s="198"/>
      <c r="RML19" s="198"/>
      <c r="RMM19" s="198"/>
      <c r="RMN19" s="198"/>
      <c r="RMO19" s="198"/>
      <c r="RMP19" s="198"/>
      <c r="RMQ19" s="198"/>
      <c r="RMR19" s="198"/>
      <c r="RMS19" s="198"/>
      <c r="RMT19" s="198"/>
      <c r="RMU19" s="198"/>
      <c r="RMV19" s="198"/>
      <c r="RMW19" s="198"/>
      <c r="RMX19" s="198"/>
      <c r="RMY19" s="198"/>
      <c r="RMZ19" s="198"/>
      <c r="RNA19" s="198"/>
      <c r="RNB19" s="198"/>
      <c r="RNC19" s="198"/>
      <c r="RND19" s="198"/>
      <c r="RNE19" s="198"/>
      <c r="RNF19" s="198"/>
      <c r="RNG19" s="198"/>
      <c r="RNH19" s="198"/>
      <c r="RNI19" s="198"/>
      <c r="RNJ19" s="198"/>
      <c r="RNK19" s="198"/>
      <c r="RNL19" s="198"/>
      <c r="RNM19" s="198"/>
      <c r="RNN19" s="198"/>
      <c r="RNO19" s="198"/>
      <c r="RNP19" s="198"/>
      <c r="RNQ19" s="198"/>
      <c r="RNR19" s="198"/>
      <c r="RNS19" s="198"/>
      <c r="RNT19" s="198"/>
      <c r="RNU19" s="198"/>
      <c r="RNV19" s="198"/>
      <c r="RNW19" s="198"/>
      <c r="RNX19" s="198"/>
      <c r="RNY19" s="198"/>
      <c r="RNZ19" s="198"/>
      <c r="ROA19" s="198"/>
      <c r="ROB19" s="198"/>
      <c r="ROC19" s="198"/>
      <c r="ROD19" s="198"/>
      <c r="ROE19" s="198"/>
      <c r="ROF19" s="198"/>
      <c r="ROG19" s="198"/>
      <c r="ROH19" s="198"/>
      <c r="ROI19" s="198"/>
      <c r="ROJ19" s="198"/>
      <c r="ROK19" s="198"/>
      <c r="ROL19" s="198"/>
      <c r="ROM19" s="198"/>
      <c r="RON19" s="198"/>
      <c r="ROO19" s="198"/>
      <c r="ROP19" s="198"/>
      <c r="ROQ19" s="198"/>
      <c r="ROR19" s="198"/>
      <c r="ROS19" s="198"/>
      <c r="ROT19" s="198"/>
      <c r="ROU19" s="198"/>
      <c r="ROV19" s="198"/>
      <c r="ROW19" s="198"/>
      <c r="ROX19" s="198"/>
      <c r="ROY19" s="198"/>
      <c r="ROZ19" s="198"/>
      <c r="RPA19" s="198"/>
      <c r="RPB19" s="198"/>
      <c r="RPC19" s="198"/>
      <c r="RPD19" s="198"/>
      <c r="RPE19" s="198"/>
      <c r="RPF19" s="198"/>
      <c r="RPG19" s="198"/>
      <c r="RPH19" s="198"/>
      <c r="RPI19" s="198"/>
      <c r="RPJ19" s="198"/>
      <c r="RPK19" s="198"/>
      <c r="RPL19" s="198"/>
      <c r="RPM19" s="198"/>
      <c r="RPN19" s="198"/>
      <c r="RPO19" s="198"/>
      <c r="RPP19" s="198"/>
      <c r="RPQ19" s="198"/>
      <c r="RPR19" s="198"/>
      <c r="RPS19" s="198"/>
      <c r="RPT19" s="198"/>
      <c r="RPU19" s="198"/>
      <c r="RPV19" s="198"/>
      <c r="RPW19" s="198"/>
      <c r="RPX19" s="198"/>
      <c r="RPY19" s="198"/>
      <c r="RPZ19" s="198"/>
      <c r="RQA19" s="198"/>
      <c r="RQB19" s="198"/>
      <c r="RQC19" s="198"/>
      <c r="RQD19" s="198"/>
      <c r="RQE19" s="198"/>
      <c r="RQF19" s="198"/>
      <c r="RQG19" s="198"/>
      <c r="RQH19" s="198"/>
      <c r="RQI19" s="198"/>
      <c r="RQJ19" s="198"/>
      <c r="RQK19" s="198"/>
      <c r="RQL19" s="198"/>
      <c r="RQM19" s="198"/>
      <c r="RQN19" s="198"/>
      <c r="RQO19" s="198"/>
      <c r="RQP19" s="198"/>
      <c r="RQQ19" s="198"/>
      <c r="RQR19" s="198"/>
      <c r="RQS19" s="198"/>
      <c r="RQT19" s="198"/>
      <c r="RQU19" s="198"/>
      <c r="RQV19" s="198"/>
      <c r="RQW19" s="198"/>
      <c r="RQX19" s="198"/>
      <c r="RQY19" s="198"/>
      <c r="RQZ19" s="198"/>
      <c r="RRA19" s="198"/>
      <c r="RRB19" s="198"/>
      <c r="RRC19" s="198"/>
      <c r="RRD19" s="198"/>
      <c r="RRE19" s="198"/>
      <c r="RRF19" s="198"/>
      <c r="RRG19" s="198"/>
      <c r="RRH19" s="198"/>
      <c r="RRI19" s="198"/>
      <c r="RRJ19" s="198"/>
      <c r="RRK19" s="198"/>
      <c r="RRL19" s="198"/>
      <c r="RRM19" s="198"/>
      <c r="RRN19" s="198"/>
      <c r="RRO19" s="198"/>
      <c r="RRP19" s="198"/>
      <c r="RRQ19" s="198"/>
      <c r="RRR19" s="198"/>
      <c r="RRS19" s="198"/>
      <c r="RRT19" s="198"/>
      <c r="RRU19" s="198"/>
      <c r="RRV19" s="198"/>
      <c r="RRW19" s="198"/>
      <c r="RRX19" s="198"/>
      <c r="RRY19" s="198"/>
      <c r="RRZ19" s="198"/>
      <c r="RSA19" s="198"/>
      <c r="RSB19" s="198"/>
      <c r="RSC19" s="198"/>
      <c r="RSD19" s="198"/>
      <c r="RSE19" s="198"/>
      <c r="RSF19" s="198"/>
      <c r="RSG19" s="198"/>
      <c r="RSH19" s="198"/>
      <c r="RSI19" s="198"/>
      <c r="RSJ19" s="198"/>
      <c r="RSK19" s="198"/>
      <c r="RSL19" s="198"/>
      <c r="RSM19" s="198"/>
      <c r="RSN19" s="198"/>
      <c r="RSO19" s="198"/>
      <c r="RSP19" s="198"/>
      <c r="RSQ19" s="198"/>
      <c r="RSR19" s="198"/>
      <c r="RSS19" s="198"/>
      <c r="RST19" s="198"/>
      <c r="RSU19" s="198"/>
      <c r="RSV19" s="198"/>
      <c r="RSW19" s="198"/>
      <c r="RSX19" s="198"/>
      <c r="RSY19" s="198"/>
      <c r="RSZ19" s="198"/>
      <c r="RTA19" s="198"/>
      <c r="RTB19" s="198"/>
      <c r="RTC19" s="198"/>
      <c r="RTD19" s="198"/>
      <c r="RTE19" s="198"/>
      <c r="RTF19" s="198"/>
      <c r="RTG19" s="198"/>
      <c r="RTH19" s="198"/>
      <c r="RTI19" s="198"/>
      <c r="RTJ19" s="198"/>
      <c r="RTK19" s="198"/>
      <c r="RTL19" s="198"/>
      <c r="RTM19" s="198"/>
      <c r="RTN19" s="198"/>
      <c r="RTO19" s="198"/>
      <c r="RTP19" s="198"/>
      <c r="RTQ19" s="198"/>
      <c r="RTR19" s="198"/>
      <c r="RTS19" s="198"/>
      <c r="RTT19" s="198"/>
      <c r="RTU19" s="198"/>
      <c r="RTV19" s="198"/>
      <c r="RTW19" s="198"/>
      <c r="RTX19" s="198"/>
      <c r="RTY19" s="198"/>
      <c r="RTZ19" s="198"/>
      <c r="RUA19" s="198"/>
      <c r="RUB19" s="198"/>
      <c r="RUC19" s="198"/>
      <c r="RUD19" s="198"/>
      <c r="RUE19" s="198"/>
      <c r="RUF19" s="198"/>
      <c r="RUG19" s="198"/>
      <c r="RUH19" s="198"/>
      <c r="RUI19" s="198"/>
      <c r="RUJ19" s="198"/>
      <c r="RUK19" s="198"/>
      <c r="RUL19" s="198"/>
      <c r="RUM19" s="198"/>
      <c r="RUN19" s="198"/>
      <c r="RUO19" s="198"/>
      <c r="RUP19" s="198"/>
      <c r="RUQ19" s="198"/>
      <c r="RUR19" s="198"/>
      <c r="RUS19" s="198"/>
      <c r="RUT19" s="198"/>
      <c r="RUU19" s="198"/>
      <c r="RUV19" s="198"/>
      <c r="RUW19" s="198"/>
      <c r="RUX19" s="198"/>
      <c r="RUY19" s="198"/>
      <c r="RUZ19" s="198"/>
      <c r="RVA19" s="198"/>
      <c r="RVB19" s="198"/>
      <c r="RVC19" s="198"/>
      <c r="RVD19" s="198"/>
      <c r="RVE19" s="198"/>
      <c r="RVF19" s="198"/>
      <c r="RVG19" s="198"/>
      <c r="RVH19" s="198"/>
      <c r="RVI19" s="198"/>
      <c r="RVJ19" s="198"/>
      <c r="RVK19" s="198"/>
      <c r="RVL19" s="198"/>
      <c r="RVM19" s="198"/>
      <c r="RVN19" s="198"/>
      <c r="RVO19" s="198"/>
      <c r="RVP19" s="198"/>
      <c r="RVQ19" s="198"/>
      <c r="RVR19" s="198"/>
      <c r="RVS19" s="198"/>
      <c r="RVT19" s="198"/>
      <c r="RVU19" s="198"/>
      <c r="RVV19" s="198"/>
      <c r="RVW19" s="198"/>
      <c r="RVX19" s="198"/>
      <c r="RVY19" s="198"/>
      <c r="RVZ19" s="198"/>
      <c r="RWA19" s="198"/>
      <c r="RWB19" s="198"/>
      <c r="RWC19" s="198"/>
      <c r="RWD19" s="198"/>
      <c r="RWE19" s="198"/>
      <c r="RWF19" s="198"/>
      <c r="RWG19" s="198"/>
      <c r="RWH19" s="198"/>
      <c r="RWI19" s="198"/>
      <c r="RWJ19" s="198"/>
      <c r="RWK19" s="198"/>
      <c r="RWL19" s="198"/>
      <c r="RWM19" s="198"/>
      <c r="RWN19" s="198"/>
      <c r="RWO19" s="198"/>
      <c r="RWP19" s="198"/>
      <c r="RWQ19" s="198"/>
      <c r="RWR19" s="198"/>
      <c r="RWS19" s="198"/>
      <c r="RWT19" s="198"/>
      <c r="RWU19" s="198"/>
      <c r="RWV19" s="198"/>
      <c r="RWW19" s="198"/>
      <c r="RWX19" s="198"/>
      <c r="RWY19" s="198"/>
      <c r="RWZ19" s="198"/>
      <c r="RXA19" s="198"/>
      <c r="RXB19" s="198"/>
      <c r="RXC19" s="198"/>
      <c r="RXD19" s="198"/>
      <c r="RXE19" s="198"/>
      <c r="RXF19" s="198"/>
      <c r="RXG19" s="198"/>
      <c r="RXH19" s="198"/>
      <c r="RXI19" s="198"/>
      <c r="RXJ19" s="198"/>
      <c r="RXK19" s="198"/>
      <c r="RXL19" s="198"/>
      <c r="RXM19" s="198"/>
      <c r="RXN19" s="198"/>
      <c r="RXO19" s="198"/>
      <c r="RXP19" s="198"/>
      <c r="RXQ19" s="198"/>
      <c r="RXR19" s="198"/>
      <c r="RXS19" s="198"/>
      <c r="RXT19" s="198"/>
      <c r="RXU19" s="198"/>
      <c r="RXV19" s="198"/>
      <c r="RXW19" s="198"/>
      <c r="RXX19" s="198"/>
      <c r="RXY19" s="198"/>
      <c r="RXZ19" s="198"/>
      <c r="RYA19" s="198"/>
      <c r="RYB19" s="198"/>
      <c r="RYC19" s="198"/>
      <c r="RYD19" s="198"/>
      <c r="RYE19" s="198"/>
      <c r="RYF19" s="198"/>
      <c r="RYG19" s="198"/>
      <c r="RYH19" s="198"/>
      <c r="RYI19" s="198"/>
      <c r="RYJ19" s="198"/>
      <c r="RYK19" s="198"/>
      <c r="RYL19" s="198"/>
      <c r="RYM19" s="198"/>
      <c r="RYN19" s="198"/>
      <c r="RYO19" s="198"/>
      <c r="RYP19" s="198"/>
      <c r="RYQ19" s="198"/>
      <c r="RYR19" s="198"/>
      <c r="RYS19" s="198"/>
      <c r="RYT19" s="198"/>
      <c r="RYU19" s="198"/>
      <c r="RYV19" s="198"/>
      <c r="RYW19" s="198"/>
      <c r="RYX19" s="198"/>
      <c r="RYY19" s="198"/>
      <c r="RYZ19" s="198"/>
      <c r="RZA19" s="198"/>
      <c r="RZB19" s="198"/>
      <c r="RZC19" s="198"/>
      <c r="RZD19" s="198"/>
      <c r="RZE19" s="198"/>
      <c r="RZF19" s="198"/>
      <c r="RZG19" s="198"/>
      <c r="RZH19" s="198"/>
      <c r="RZI19" s="198"/>
      <c r="RZJ19" s="198"/>
      <c r="RZK19" s="198"/>
      <c r="RZL19" s="198"/>
      <c r="RZM19" s="198"/>
      <c r="RZN19" s="198"/>
      <c r="RZO19" s="198"/>
      <c r="RZP19" s="198"/>
      <c r="RZQ19" s="198"/>
      <c r="RZR19" s="198"/>
      <c r="RZS19" s="198"/>
      <c r="RZT19" s="198"/>
      <c r="RZU19" s="198"/>
      <c r="RZV19" s="198"/>
      <c r="RZW19" s="198"/>
      <c r="RZX19" s="198"/>
      <c r="RZY19" s="198"/>
      <c r="RZZ19" s="198"/>
      <c r="SAA19" s="198"/>
      <c r="SAB19" s="198"/>
      <c r="SAC19" s="198"/>
      <c r="SAD19" s="198"/>
      <c r="SAE19" s="198"/>
      <c r="SAF19" s="198"/>
      <c r="SAG19" s="198"/>
      <c r="SAH19" s="198"/>
      <c r="SAI19" s="198"/>
      <c r="SAJ19" s="198"/>
      <c r="SAK19" s="198"/>
      <c r="SAL19" s="198"/>
      <c r="SAM19" s="198"/>
      <c r="SAN19" s="198"/>
      <c r="SAO19" s="198"/>
      <c r="SAP19" s="198"/>
      <c r="SAQ19" s="198"/>
      <c r="SAR19" s="198"/>
      <c r="SAS19" s="198"/>
      <c r="SAT19" s="198"/>
      <c r="SAU19" s="198"/>
      <c r="SAV19" s="198"/>
      <c r="SAW19" s="198"/>
      <c r="SAX19" s="198"/>
      <c r="SAY19" s="198"/>
      <c r="SAZ19" s="198"/>
      <c r="SBA19" s="198"/>
      <c r="SBB19" s="198"/>
      <c r="SBC19" s="198"/>
      <c r="SBD19" s="198"/>
      <c r="SBE19" s="198"/>
      <c r="SBF19" s="198"/>
      <c r="SBG19" s="198"/>
      <c r="SBH19" s="198"/>
      <c r="SBI19" s="198"/>
      <c r="SBJ19" s="198"/>
      <c r="SBK19" s="198"/>
      <c r="SBL19" s="198"/>
      <c r="SBM19" s="198"/>
      <c r="SBN19" s="198"/>
      <c r="SBO19" s="198"/>
      <c r="SBP19" s="198"/>
      <c r="SBQ19" s="198"/>
      <c r="SBR19" s="198"/>
      <c r="SBS19" s="198"/>
      <c r="SBT19" s="198"/>
      <c r="SBU19" s="198"/>
      <c r="SBV19" s="198"/>
      <c r="SBW19" s="198"/>
      <c r="SBX19" s="198"/>
      <c r="SBY19" s="198"/>
      <c r="SBZ19" s="198"/>
      <c r="SCA19" s="198"/>
      <c r="SCB19" s="198"/>
      <c r="SCC19" s="198"/>
      <c r="SCD19" s="198"/>
      <c r="SCE19" s="198"/>
      <c r="SCF19" s="198"/>
      <c r="SCG19" s="198"/>
      <c r="SCH19" s="198"/>
      <c r="SCI19" s="198"/>
      <c r="SCJ19" s="198"/>
      <c r="SCK19" s="198"/>
      <c r="SCL19" s="198"/>
      <c r="SCM19" s="198"/>
      <c r="SCN19" s="198"/>
      <c r="SCO19" s="198"/>
      <c r="SCP19" s="198"/>
      <c r="SCQ19" s="198"/>
      <c r="SCR19" s="198"/>
      <c r="SCS19" s="198"/>
      <c r="SCT19" s="198"/>
      <c r="SCU19" s="198"/>
      <c r="SCV19" s="198"/>
      <c r="SCW19" s="198"/>
      <c r="SCX19" s="198"/>
      <c r="SCY19" s="198"/>
      <c r="SCZ19" s="198"/>
      <c r="SDA19" s="198"/>
      <c r="SDB19" s="198"/>
      <c r="SDC19" s="198"/>
      <c r="SDD19" s="198"/>
      <c r="SDE19" s="198"/>
      <c r="SDF19" s="198"/>
      <c r="SDG19" s="198"/>
      <c r="SDH19" s="198"/>
      <c r="SDI19" s="198"/>
      <c r="SDJ19" s="198"/>
      <c r="SDK19" s="198"/>
      <c r="SDL19" s="198"/>
      <c r="SDM19" s="198"/>
      <c r="SDN19" s="198"/>
      <c r="SDO19" s="198"/>
      <c r="SDP19" s="198"/>
      <c r="SDQ19" s="198"/>
      <c r="SDR19" s="198"/>
      <c r="SDS19" s="198"/>
      <c r="SDT19" s="198"/>
      <c r="SDU19" s="198"/>
      <c r="SDV19" s="198"/>
      <c r="SDW19" s="198"/>
      <c r="SDX19" s="198"/>
      <c r="SDY19" s="198"/>
      <c r="SDZ19" s="198"/>
      <c r="SEA19" s="198"/>
      <c r="SEB19" s="198"/>
      <c r="SEC19" s="198"/>
      <c r="SED19" s="198"/>
      <c r="SEE19" s="198"/>
      <c r="SEF19" s="198"/>
      <c r="SEG19" s="198"/>
      <c r="SEH19" s="198"/>
      <c r="SEI19" s="198"/>
      <c r="SEJ19" s="198"/>
      <c r="SEK19" s="198"/>
      <c r="SEL19" s="198"/>
      <c r="SEM19" s="198"/>
      <c r="SEN19" s="198"/>
      <c r="SEO19" s="198"/>
      <c r="SEP19" s="198"/>
      <c r="SEQ19" s="198"/>
      <c r="SER19" s="198"/>
      <c r="SES19" s="198"/>
      <c r="SET19" s="198"/>
      <c r="SEU19" s="198"/>
      <c r="SEV19" s="198"/>
      <c r="SEW19" s="198"/>
      <c r="SEX19" s="198"/>
      <c r="SEY19" s="198"/>
      <c r="SEZ19" s="198"/>
      <c r="SFA19" s="198"/>
      <c r="SFB19" s="198"/>
      <c r="SFC19" s="198"/>
      <c r="SFD19" s="198"/>
      <c r="SFE19" s="198"/>
      <c r="SFF19" s="198"/>
      <c r="SFG19" s="198"/>
      <c r="SFH19" s="198"/>
      <c r="SFI19" s="198"/>
      <c r="SFJ19" s="198"/>
      <c r="SFK19" s="198"/>
      <c r="SFL19" s="198"/>
      <c r="SFM19" s="198"/>
      <c r="SFN19" s="198"/>
      <c r="SFO19" s="198"/>
      <c r="SFP19" s="198"/>
      <c r="SFQ19" s="198"/>
      <c r="SFR19" s="198"/>
      <c r="SFS19" s="198"/>
      <c r="SFT19" s="198"/>
      <c r="SFU19" s="198"/>
      <c r="SFV19" s="198"/>
      <c r="SFW19" s="198"/>
      <c r="SFX19" s="198"/>
      <c r="SFY19" s="198"/>
      <c r="SFZ19" s="198"/>
      <c r="SGA19" s="198"/>
      <c r="SGB19" s="198"/>
      <c r="SGC19" s="198"/>
      <c r="SGD19" s="198"/>
      <c r="SGE19" s="198"/>
      <c r="SGF19" s="198"/>
      <c r="SGG19" s="198"/>
      <c r="SGH19" s="198"/>
      <c r="SGI19" s="198"/>
      <c r="SGJ19" s="198"/>
      <c r="SGK19" s="198"/>
      <c r="SGL19" s="198"/>
      <c r="SGM19" s="198"/>
      <c r="SGN19" s="198"/>
      <c r="SGO19" s="198"/>
      <c r="SGP19" s="198"/>
      <c r="SGQ19" s="198"/>
      <c r="SGR19" s="198"/>
      <c r="SGS19" s="198"/>
      <c r="SGT19" s="198"/>
      <c r="SGU19" s="198"/>
      <c r="SGV19" s="198"/>
      <c r="SGW19" s="198"/>
      <c r="SGX19" s="198"/>
      <c r="SGY19" s="198"/>
      <c r="SGZ19" s="198"/>
      <c r="SHA19" s="198"/>
      <c r="SHB19" s="198"/>
      <c r="SHC19" s="198"/>
      <c r="SHD19" s="198"/>
      <c r="SHE19" s="198"/>
      <c r="SHF19" s="198"/>
      <c r="SHG19" s="198"/>
      <c r="SHH19" s="198"/>
      <c r="SHI19" s="198"/>
      <c r="SHJ19" s="198"/>
      <c r="SHK19" s="198"/>
      <c r="SHL19" s="198"/>
      <c r="SHM19" s="198"/>
      <c r="SHN19" s="198"/>
      <c r="SHO19" s="198"/>
      <c r="SHP19" s="198"/>
      <c r="SHQ19" s="198"/>
      <c r="SHR19" s="198"/>
      <c r="SHS19" s="198"/>
      <c r="SHT19" s="198"/>
      <c r="SHU19" s="198"/>
      <c r="SHV19" s="198"/>
      <c r="SHW19" s="198"/>
      <c r="SHX19" s="198"/>
      <c r="SHY19" s="198"/>
      <c r="SHZ19" s="198"/>
      <c r="SIA19" s="198"/>
      <c r="SIB19" s="198"/>
      <c r="SIC19" s="198"/>
      <c r="SID19" s="198"/>
      <c r="SIE19" s="198"/>
      <c r="SIF19" s="198"/>
      <c r="SIG19" s="198"/>
      <c r="SIH19" s="198"/>
      <c r="SII19" s="198"/>
      <c r="SIJ19" s="198"/>
      <c r="SIK19" s="198"/>
      <c r="SIL19" s="198"/>
      <c r="SIM19" s="198"/>
      <c r="SIN19" s="198"/>
      <c r="SIO19" s="198"/>
      <c r="SIP19" s="198"/>
      <c r="SIQ19" s="198"/>
      <c r="SIR19" s="198"/>
      <c r="SIS19" s="198"/>
      <c r="SIT19" s="198"/>
      <c r="SIU19" s="198"/>
      <c r="SIV19" s="198"/>
      <c r="SIW19" s="198"/>
      <c r="SIX19" s="198"/>
      <c r="SIY19" s="198"/>
      <c r="SIZ19" s="198"/>
      <c r="SJA19" s="198"/>
      <c r="SJB19" s="198"/>
      <c r="SJC19" s="198"/>
      <c r="SJD19" s="198"/>
      <c r="SJE19" s="198"/>
      <c r="SJF19" s="198"/>
      <c r="SJG19" s="198"/>
      <c r="SJH19" s="198"/>
      <c r="SJI19" s="198"/>
      <c r="SJJ19" s="198"/>
      <c r="SJK19" s="198"/>
      <c r="SJL19" s="198"/>
      <c r="SJM19" s="198"/>
      <c r="SJN19" s="198"/>
      <c r="SJO19" s="198"/>
      <c r="SJP19" s="198"/>
      <c r="SJQ19" s="198"/>
      <c r="SJR19" s="198"/>
      <c r="SJS19" s="198"/>
      <c r="SJT19" s="198"/>
      <c r="SJU19" s="198"/>
      <c r="SJV19" s="198"/>
      <c r="SJW19" s="198"/>
      <c r="SJX19" s="198"/>
      <c r="SJY19" s="198"/>
      <c r="SJZ19" s="198"/>
      <c r="SKA19" s="198"/>
      <c r="SKB19" s="198"/>
      <c r="SKC19" s="198"/>
      <c r="SKD19" s="198"/>
      <c r="SKE19" s="198"/>
      <c r="SKF19" s="198"/>
      <c r="SKG19" s="198"/>
      <c r="SKH19" s="198"/>
      <c r="SKI19" s="198"/>
      <c r="SKJ19" s="198"/>
      <c r="SKK19" s="198"/>
      <c r="SKL19" s="198"/>
      <c r="SKM19" s="198"/>
      <c r="SKN19" s="198"/>
      <c r="SKO19" s="198"/>
      <c r="SKP19" s="198"/>
      <c r="SKQ19" s="198"/>
      <c r="SKR19" s="198"/>
      <c r="SKS19" s="198"/>
      <c r="SKT19" s="198"/>
      <c r="SKU19" s="198"/>
      <c r="SKV19" s="198"/>
      <c r="SKW19" s="198"/>
      <c r="SKX19" s="198"/>
      <c r="SKY19" s="198"/>
      <c r="SKZ19" s="198"/>
      <c r="SLA19" s="198"/>
      <c r="SLB19" s="198"/>
      <c r="SLC19" s="198"/>
      <c r="SLD19" s="198"/>
      <c r="SLE19" s="198"/>
      <c r="SLF19" s="198"/>
      <c r="SLG19" s="198"/>
      <c r="SLH19" s="198"/>
      <c r="SLI19" s="198"/>
      <c r="SLJ19" s="198"/>
      <c r="SLK19" s="198"/>
      <c r="SLL19" s="198"/>
      <c r="SLM19" s="198"/>
      <c r="SLN19" s="198"/>
      <c r="SLO19" s="198"/>
      <c r="SLP19" s="198"/>
      <c r="SLQ19" s="198"/>
      <c r="SLR19" s="198"/>
      <c r="SLS19" s="198"/>
      <c r="SLT19" s="198"/>
      <c r="SLU19" s="198"/>
      <c r="SLV19" s="198"/>
      <c r="SLW19" s="198"/>
      <c r="SLX19" s="198"/>
      <c r="SLY19" s="198"/>
      <c r="SLZ19" s="198"/>
      <c r="SMA19" s="198"/>
      <c r="SMB19" s="198"/>
      <c r="SMC19" s="198"/>
      <c r="SMD19" s="198"/>
      <c r="SME19" s="198"/>
      <c r="SMF19" s="198"/>
      <c r="SMG19" s="198"/>
      <c r="SMH19" s="198"/>
      <c r="SMI19" s="198"/>
      <c r="SMJ19" s="198"/>
      <c r="SMK19" s="198"/>
      <c r="SML19" s="198"/>
      <c r="SMM19" s="198"/>
      <c r="SMN19" s="198"/>
      <c r="SMO19" s="198"/>
      <c r="SMP19" s="198"/>
      <c r="SMQ19" s="198"/>
      <c r="SMR19" s="198"/>
      <c r="SMS19" s="198"/>
      <c r="SMT19" s="198"/>
      <c r="SMU19" s="198"/>
      <c r="SMV19" s="198"/>
      <c r="SMW19" s="198"/>
      <c r="SMX19" s="198"/>
      <c r="SMY19" s="198"/>
      <c r="SMZ19" s="198"/>
      <c r="SNA19" s="198"/>
      <c r="SNB19" s="198"/>
      <c r="SNC19" s="198"/>
      <c r="SND19" s="198"/>
      <c r="SNE19" s="198"/>
      <c r="SNF19" s="198"/>
      <c r="SNG19" s="198"/>
      <c r="SNH19" s="198"/>
      <c r="SNI19" s="198"/>
      <c r="SNJ19" s="198"/>
      <c r="SNK19" s="198"/>
      <c r="SNL19" s="198"/>
      <c r="SNM19" s="198"/>
      <c r="SNN19" s="198"/>
      <c r="SNO19" s="198"/>
      <c r="SNP19" s="198"/>
      <c r="SNQ19" s="198"/>
      <c r="SNR19" s="198"/>
      <c r="SNS19" s="198"/>
      <c r="SNT19" s="198"/>
      <c r="SNU19" s="198"/>
      <c r="SNV19" s="198"/>
      <c r="SNW19" s="198"/>
      <c r="SNX19" s="198"/>
      <c r="SNY19" s="198"/>
      <c r="SNZ19" s="198"/>
      <c r="SOA19" s="198"/>
      <c r="SOB19" s="198"/>
      <c r="SOC19" s="198"/>
      <c r="SOD19" s="198"/>
      <c r="SOE19" s="198"/>
      <c r="SOF19" s="198"/>
      <c r="SOG19" s="198"/>
      <c r="SOH19" s="198"/>
      <c r="SOI19" s="198"/>
      <c r="SOJ19" s="198"/>
      <c r="SOK19" s="198"/>
      <c r="SOL19" s="198"/>
      <c r="SOM19" s="198"/>
      <c r="SON19" s="198"/>
      <c r="SOO19" s="198"/>
      <c r="SOP19" s="198"/>
      <c r="SOQ19" s="198"/>
      <c r="SOR19" s="198"/>
      <c r="SOS19" s="198"/>
      <c r="SOT19" s="198"/>
      <c r="SOU19" s="198"/>
      <c r="SOV19" s="198"/>
      <c r="SOW19" s="198"/>
      <c r="SOX19" s="198"/>
      <c r="SOY19" s="198"/>
      <c r="SOZ19" s="198"/>
      <c r="SPA19" s="198"/>
      <c r="SPB19" s="198"/>
      <c r="SPC19" s="198"/>
      <c r="SPD19" s="198"/>
      <c r="SPE19" s="198"/>
      <c r="SPF19" s="198"/>
      <c r="SPG19" s="198"/>
      <c r="SPH19" s="198"/>
      <c r="SPI19" s="198"/>
      <c r="SPJ19" s="198"/>
      <c r="SPK19" s="198"/>
      <c r="SPL19" s="198"/>
      <c r="SPM19" s="198"/>
      <c r="SPN19" s="198"/>
      <c r="SPO19" s="198"/>
      <c r="SPP19" s="198"/>
      <c r="SPQ19" s="198"/>
      <c r="SPR19" s="198"/>
      <c r="SPS19" s="198"/>
      <c r="SPT19" s="198"/>
      <c r="SPU19" s="198"/>
      <c r="SPV19" s="198"/>
      <c r="SPW19" s="198"/>
      <c r="SPX19" s="198"/>
      <c r="SPY19" s="198"/>
      <c r="SPZ19" s="198"/>
      <c r="SQA19" s="198"/>
      <c r="SQB19" s="198"/>
      <c r="SQC19" s="198"/>
      <c r="SQD19" s="198"/>
      <c r="SQE19" s="198"/>
      <c r="SQF19" s="198"/>
      <c r="SQG19" s="198"/>
      <c r="SQH19" s="198"/>
      <c r="SQI19" s="198"/>
      <c r="SQJ19" s="198"/>
      <c r="SQK19" s="198"/>
      <c r="SQL19" s="198"/>
      <c r="SQM19" s="198"/>
      <c r="SQN19" s="198"/>
      <c r="SQO19" s="198"/>
      <c r="SQP19" s="198"/>
      <c r="SQQ19" s="198"/>
      <c r="SQR19" s="198"/>
      <c r="SQS19" s="198"/>
      <c r="SQT19" s="198"/>
      <c r="SQU19" s="198"/>
      <c r="SQV19" s="198"/>
      <c r="SQW19" s="198"/>
      <c r="SQX19" s="198"/>
      <c r="SQY19" s="198"/>
      <c r="SQZ19" s="198"/>
      <c r="SRA19" s="198"/>
      <c r="SRB19" s="198"/>
      <c r="SRC19" s="198"/>
      <c r="SRD19" s="198"/>
      <c r="SRE19" s="198"/>
      <c r="SRF19" s="198"/>
      <c r="SRG19" s="198"/>
      <c r="SRH19" s="198"/>
      <c r="SRI19" s="198"/>
      <c r="SRJ19" s="198"/>
      <c r="SRK19" s="198"/>
      <c r="SRL19" s="198"/>
      <c r="SRM19" s="198"/>
      <c r="SRN19" s="198"/>
      <c r="SRO19" s="198"/>
      <c r="SRP19" s="198"/>
      <c r="SRQ19" s="198"/>
      <c r="SRR19" s="198"/>
      <c r="SRS19" s="198"/>
      <c r="SRT19" s="198"/>
      <c r="SRU19" s="198"/>
      <c r="SRV19" s="198"/>
      <c r="SRW19" s="198"/>
      <c r="SRX19" s="198"/>
      <c r="SRY19" s="198"/>
      <c r="SRZ19" s="198"/>
      <c r="SSA19" s="198"/>
      <c r="SSB19" s="198"/>
      <c r="SSC19" s="198"/>
      <c r="SSD19" s="198"/>
      <c r="SSE19" s="198"/>
      <c r="SSF19" s="198"/>
      <c r="SSG19" s="198"/>
      <c r="SSH19" s="198"/>
      <c r="SSI19" s="198"/>
      <c r="SSJ19" s="198"/>
      <c r="SSK19" s="198"/>
      <c r="SSL19" s="198"/>
      <c r="SSM19" s="198"/>
      <c r="SSN19" s="198"/>
      <c r="SSO19" s="198"/>
      <c r="SSP19" s="198"/>
      <c r="SSQ19" s="198"/>
      <c r="SSR19" s="198"/>
      <c r="SSS19" s="198"/>
      <c r="SST19" s="198"/>
      <c r="SSU19" s="198"/>
      <c r="SSV19" s="198"/>
      <c r="SSW19" s="198"/>
      <c r="SSX19" s="198"/>
      <c r="SSY19" s="198"/>
      <c r="SSZ19" s="198"/>
      <c r="STA19" s="198"/>
      <c r="STB19" s="198"/>
      <c r="STC19" s="198"/>
      <c r="STD19" s="198"/>
      <c r="STE19" s="198"/>
      <c r="STF19" s="198"/>
      <c r="STG19" s="198"/>
      <c r="STH19" s="198"/>
      <c r="STI19" s="198"/>
      <c r="STJ19" s="198"/>
      <c r="STK19" s="198"/>
      <c r="STL19" s="198"/>
      <c r="STM19" s="198"/>
      <c r="STN19" s="198"/>
      <c r="STO19" s="198"/>
      <c r="STP19" s="198"/>
      <c r="STQ19" s="198"/>
      <c r="STR19" s="198"/>
      <c r="STS19" s="198"/>
      <c r="STT19" s="198"/>
      <c r="STU19" s="198"/>
      <c r="STV19" s="198"/>
      <c r="STW19" s="198"/>
      <c r="STX19" s="198"/>
      <c r="STY19" s="198"/>
      <c r="STZ19" s="198"/>
      <c r="SUA19" s="198"/>
      <c r="SUB19" s="198"/>
      <c r="SUC19" s="198"/>
      <c r="SUD19" s="198"/>
      <c r="SUE19" s="198"/>
      <c r="SUF19" s="198"/>
      <c r="SUG19" s="198"/>
      <c r="SUH19" s="198"/>
      <c r="SUI19" s="198"/>
      <c r="SUJ19" s="198"/>
      <c r="SUK19" s="198"/>
      <c r="SUL19" s="198"/>
      <c r="SUM19" s="198"/>
      <c r="SUN19" s="198"/>
      <c r="SUO19" s="198"/>
      <c r="SUP19" s="198"/>
      <c r="SUQ19" s="198"/>
      <c r="SUR19" s="198"/>
      <c r="SUS19" s="198"/>
      <c r="SUT19" s="198"/>
      <c r="SUU19" s="198"/>
      <c r="SUV19" s="198"/>
      <c r="SUW19" s="198"/>
      <c r="SUX19" s="198"/>
      <c r="SUY19" s="198"/>
      <c r="SUZ19" s="198"/>
      <c r="SVA19" s="198"/>
      <c r="SVB19" s="198"/>
      <c r="SVC19" s="198"/>
      <c r="SVD19" s="198"/>
      <c r="SVE19" s="198"/>
      <c r="SVF19" s="198"/>
      <c r="SVG19" s="198"/>
      <c r="SVH19" s="198"/>
      <c r="SVI19" s="198"/>
      <c r="SVJ19" s="198"/>
      <c r="SVK19" s="198"/>
      <c r="SVL19" s="198"/>
      <c r="SVM19" s="198"/>
      <c r="SVN19" s="198"/>
      <c r="SVO19" s="198"/>
      <c r="SVP19" s="198"/>
      <c r="SVQ19" s="198"/>
      <c r="SVR19" s="198"/>
      <c r="SVS19" s="198"/>
      <c r="SVT19" s="198"/>
      <c r="SVU19" s="198"/>
      <c r="SVV19" s="198"/>
      <c r="SVW19" s="198"/>
      <c r="SVX19" s="198"/>
      <c r="SVY19" s="198"/>
      <c r="SVZ19" s="198"/>
      <c r="SWA19" s="198"/>
      <c r="SWB19" s="198"/>
      <c r="SWC19" s="198"/>
      <c r="SWD19" s="198"/>
      <c r="SWE19" s="198"/>
      <c r="SWF19" s="198"/>
      <c r="SWG19" s="198"/>
      <c r="SWH19" s="198"/>
      <c r="SWI19" s="198"/>
      <c r="SWJ19" s="198"/>
      <c r="SWK19" s="198"/>
      <c r="SWL19" s="198"/>
      <c r="SWM19" s="198"/>
      <c r="SWN19" s="198"/>
      <c r="SWO19" s="198"/>
      <c r="SWP19" s="198"/>
      <c r="SWQ19" s="198"/>
      <c r="SWR19" s="198"/>
      <c r="SWS19" s="198"/>
      <c r="SWT19" s="198"/>
      <c r="SWU19" s="198"/>
      <c r="SWV19" s="198"/>
      <c r="SWW19" s="198"/>
      <c r="SWX19" s="198"/>
      <c r="SWY19" s="198"/>
      <c r="SWZ19" s="198"/>
      <c r="SXA19" s="198"/>
      <c r="SXB19" s="198"/>
      <c r="SXC19" s="198"/>
      <c r="SXD19" s="198"/>
      <c r="SXE19" s="198"/>
      <c r="SXF19" s="198"/>
      <c r="SXG19" s="198"/>
      <c r="SXH19" s="198"/>
      <c r="SXI19" s="198"/>
      <c r="SXJ19" s="198"/>
      <c r="SXK19" s="198"/>
      <c r="SXL19" s="198"/>
      <c r="SXM19" s="198"/>
      <c r="SXN19" s="198"/>
      <c r="SXO19" s="198"/>
      <c r="SXP19" s="198"/>
      <c r="SXQ19" s="198"/>
      <c r="SXR19" s="198"/>
      <c r="SXS19" s="198"/>
      <c r="SXT19" s="198"/>
      <c r="SXU19" s="198"/>
      <c r="SXV19" s="198"/>
      <c r="SXW19" s="198"/>
      <c r="SXX19" s="198"/>
      <c r="SXY19" s="198"/>
      <c r="SXZ19" s="198"/>
      <c r="SYA19" s="198"/>
      <c r="SYB19" s="198"/>
      <c r="SYC19" s="198"/>
      <c r="SYD19" s="198"/>
      <c r="SYE19" s="198"/>
      <c r="SYF19" s="198"/>
      <c r="SYG19" s="198"/>
      <c r="SYH19" s="198"/>
      <c r="SYI19" s="198"/>
      <c r="SYJ19" s="198"/>
      <c r="SYK19" s="198"/>
      <c r="SYL19" s="198"/>
      <c r="SYM19" s="198"/>
      <c r="SYN19" s="198"/>
      <c r="SYO19" s="198"/>
      <c r="SYP19" s="198"/>
      <c r="SYQ19" s="198"/>
      <c r="SYR19" s="198"/>
      <c r="SYS19" s="198"/>
      <c r="SYT19" s="198"/>
      <c r="SYU19" s="198"/>
      <c r="SYV19" s="198"/>
      <c r="SYW19" s="198"/>
      <c r="SYX19" s="198"/>
      <c r="SYY19" s="198"/>
      <c r="SYZ19" s="198"/>
      <c r="SZA19" s="198"/>
      <c r="SZB19" s="198"/>
      <c r="SZC19" s="198"/>
      <c r="SZD19" s="198"/>
      <c r="SZE19" s="198"/>
      <c r="SZF19" s="198"/>
      <c r="SZG19" s="198"/>
      <c r="SZH19" s="198"/>
      <c r="SZI19" s="198"/>
      <c r="SZJ19" s="198"/>
      <c r="SZK19" s="198"/>
      <c r="SZL19" s="198"/>
      <c r="SZM19" s="198"/>
      <c r="SZN19" s="198"/>
      <c r="SZO19" s="198"/>
      <c r="SZP19" s="198"/>
      <c r="SZQ19" s="198"/>
      <c r="SZR19" s="198"/>
      <c r="SZS19" s="198"/>
      <c r="SZT19" s="198"/>
      <c r="SZU19" s="198"/>
      <c r="SZV19" s="198"/>
      <c r="SZW19" s="198"/>
      <c r="SZX19" s="198"/>
      <c r="SZY19" s="198"/>
      <c r="SZZ19" s="198"/>
      <c r="TAA19" s="198"/>
      <c r="TAB19" s="198"/>
      <c r="TAC19" s="198"/>
      <c r="TAD19" s="198"/>
      <c r="TAE19" s="198"/>
      <c r="TAF19" s="198"/>
      <c r="TAG19" s="198"/>
      <c r="TAH19" s="198"/>
      <c r="TAI19" s="198"/>
      <c r="TAJ19" s="198"/>
      <c r="TAK19" s="198"/>
      <c r="TAL19" s="198"/>
      <c r="TAM19" s="198"/>
      <c r="TAN19" s="198"/>
      <c r="TAO19" s="198"/>
      <c r="TAP19" s="198"/>
      <c r="TAQ19" s="198"/>
      <c r="TAR19" s="198"/>
      <c r="TAS19" s="198"/>
      <c r="TAT19" s="198"/>
      <c r="TAU19" s="198"/>
      <c r="TAV19" s="198"/>
      <c r="TAW19" s="198"/>
      <c r="TAX19" s="198"/>
      <c r="TAY19" s="198"/>
      <c r="TAZ19" s="198"/>
      <c r="TBA19" s="198"/>
      <c r="TBB19" s="198"/>
      <c r="TBC19" s="198"/>
      <c r="TBD19" s="198"/>
      <c r="TBE19" s="198"/>
      <c r="TBF19" s="198"/>
      <c r="TBG19" s="198"/>
      <c r="TBH19" s="198"/>
      <c r="TBI19" s="198"/>
      <c r="TBJ19" s="198"/>
      <c r="TBK19" s="198"/>
      <c r="TBL19" s="198"/>
      <c r="TBM19" s="198"/>
      <c r="TBN19" s="198"/>
      <c r="TBO19" s="198"/>
      <c r="TBP19" s="198"/>
      <c r="TBQ19" s="198"/>
      <c r="TBR19" s="198"/>
      <c r="TBS19" s="198"/>
      <c r="TBT19" s="198"/>
      <c r="TBU19" s="198"/>
      <c r="TBV19" s="198"/>
      <c r="TBW19" s="198"/>
      <c r="TBX19" s="198"/>
      <c r="TBY19" s="198"/>
      <c r="TBZ19" s="198"/>
      <c r="TCA19" s="198"/>
      <c r="TCB19" s="198"/>
      <c r="TCC19" s="198"/>
      <c r="TCD19" s="198"/>
      <c r="TCE19" s="198"/>
      <c r="TCF19" s="198"/>
      <c r="TCG19" s="198"/>
      <c r="TCH19" s="198"/>
      <c r="TCI19" s="198"/>
      <c r="TCJ19" s="198"/>
      <c r="TCK19" s="198"/>
      <c r="TCL19" s="198"/>
      <c r="TCM19" s="198"/>
      <c r="TCN19" s="198"/>
      <c r="TCO19" s="198"/>
      <c r="TCP19" s="198"/>
      <c r="TCQ19" s="198"/>
      <c r="TCR19" s="198"/>
      <c r="TCS19" s="198"/>
      <c r="TCT19" s="198"/>
      <c r="TCU19" s="198"/>
      <c r="TCV19" s="198"/>
      <c r="TCW19" s="198"/>
      <c r="TCX19" s="198"/>
      <c r="TCY19" s="198"/>
      <c r="TCZ19" s="198"/>
      <c r="TDA19" s="198"/>
      <c r="TDB19" s="198"/>
      <c r="TDC19" s="198"/>
      <c r="TDD19" s="198"/>
      <c r="TDE19" s="198"/>
      <c r="TDF19" s="198"/>
      <c r="TDG19" s="198"/>
      <c r="TDH19" s="198"/>
      <c r="TDI19" s="198"/>
      <c r="TDJ19" s="198"/>
      <c r="TDK19" s="198"/>
      <c r="TDL19" s="198"/>
      <c r="TDM19" s="198"/>
      <c r="TDN19" s="198"/>
      <c r="TDO19" s="198"/>
      <c r="TDP19" s="198"/>
      <c r="TDQ19" s="198"/>
      <c r="TDR19" s="198"/>
      <c r="TDS19" s="198"/>
      <c r="TDT19" s="198"/>
      <c r="TDU19" s="198"/>
      <c r="TDV19" s="198"/>
      <c r="TDW19" s="198"/>
      <c r="TDX19" s="198"/>
      <c r="TDY19" s="198"/>
      <c r="TDZ19" s="198"/>
      <c r="TEA19" s="198"/>
      <c r="TEB19" s="198"/>
      <c r="TEC19" s="198"/>
      <c r="TED19" s="198"/>
      <c r="TEE19" s="198"/>
      <c r="TEF19" s="198"/>
      <c r="TEG19" s="198"/>
      <c r="TEH19" s="198"/>
      <c r="TEI19" s="198"/>
      <c r="TEJ19" s="198"/>
      <c r="TEK19" s="198"/>
      <c r="TEL19" s="198"/>
      <c r="TEM19" s="198"/>
      <c r="TEN19" s="198"/>
      <c r="TEO19" s="198"/>
      <c r="TEP19" s="198"/>
      <c r="TEQ19" s="198"/>
      <c r="TER19" s="198"/>
      <c r="TES19" s="198"/>
      <c r="TET19" s="198"/>
      <c r="TEU19" s="198"/>
      <c r="TEV19" s="198"/>
      <c r="TEW19" s="198"/>
      <c r="TEX19" s="198"/>
      <c r="TEY19" s="198"/>
      <c r="TEZ19" s="198"/>
      <c r="TFA19" s="198"/>
      <c r="TFB19" s="198"/>
      <c r="TFC19" s="198"/>
      <c r="TFD19" s="198"/>
      <c r="TFE19" s="198"/>
      <c r="TFF19" s="198"/>
      <c r="TFG19" s="198"/>
      <c r="TFH19" s="198"/>
      <c r="TFI19" s="198"/>
      <c r="TFJ19" s="198"/>
      <c r="TFK19" s="198"/>
      <c r="TFL19" s="198"/>
      <c r="TFM19" s="198"/>
      <c r="TFN19" s="198"/>
      <c r="TFO19" s="198"/>
      <c r="TFP19" s="198"/>
      <c r="TFQ19" s="198"/>
      <c r="TFR19" s="198"/>
      <c r="TFS19" s="198"/>
      <c r="TFT19" s="198"/>
      <c r="TFU19" s="198"/>
      <c r="TFV19" s="198"/>
      <c r="TFW19" s="198"/>
      <c r="TFX19" s="198"/>
      <c r="TFY19" s="198"/>
      <c r="TFZ19" s="198"/>
      <c r="TGA19" s="198"/>
      <c r="TGB19" s="198"/>
      <c r="TGC19" s="198"/>
      <c r="TGD19" s="198"/>
      <c r="TGE19" s="198"/>
      <c r="TGF19" s="198"/>
      <c r="TGG19" s="198"/>
      <c r="TGH19" s="198"/>
      <c r="TGI19" s="198"/>
      <c r="TGJ19" s="198"/>
      <c r="TGK19" s="198"/>
      <c r="TGL19" s="198"/>
      <c r="TGM19" s="198"/>
      <c r="TGN19" s="198"/>
      <c r="TGO19" s="198"/>
      <c r="TGP19" s="198"/>
      <c r="TGQ19" s="198"/>
      <c r="TGR19" s="198"/>
      <c r="TGS19" s="198"/>
      <c r="TGT19" s="198"/>
      <c r="TGU19" s="198"/>
      <c r="TGV19" s="198"/>
      <c r="TGW19" s="198"/>
      <c r="TGX19" s="198"/>
      <c r="TGY19" s="198"/>
      <c r="TGZ19" s="198"/>
      <c r="THA19" s="198"/>
      <c r="THB19" s="198"/>
      <c r="THC19" s="198"/>
      <c r="THD19" s="198"/>
      <c r="THE19" s="198"/>
      <c r="THF19" s="198"/>
      <c r="THG19" s="198"/>
      <c r="THH19" s="198"/>
      <c r="THI19" s="198"/>
      <c r="THJ19" s="198"/>
      <c r="THK19" s="198"/>
      <c r="THL19" s="198"/>
      <c r="THM19" s="198"/>
      <c r="THN19" s="198"/>
      <c r="THO19" s="198"/>
      <c r="THP19" s="198"/>
      <c r="THQ19" s="198"/>
      <c r="THR19" s="198"/>
      <c r="THS19" s="198"/>
      <c r="THT19" s="198"/>
      <c r="THU19" s="198"/>
      <c r="THV19" s="198"/>
      <c r="THW19" s="198"/>
      <c r="THX19" s="198"/>
      <c r="THY19" s="198"/>
      <c r="THZ19" s="198"/>
      <c r="TIA19" s="198"/>
      <c r="TIB19" s="198"/>
      <c r="TIC19" s="198"/>
      <c r="TID19" s="198"/>
      <c r="TIE19" s="198"/>
      <c r="TIF19" s="198"/>
      <c r="TIG19" s="198"/>
      <c r="TIH19" s="198"/>
      <c r="TII19" s="198"/>
      <c r="TIJ19" s="198"/>
      <c r="TIK19" s="198"/>
      <c r="TIL19" s="198"/>
      <c r="TIM19" s="198"/>
      <c r="TIN19" s="198"/>
      <c r="TIO19" s="198"/>
      <c r="TIP19" s="198"/>
      <c r="TIQ19" s="198"/>
      <c r="TIR19" s="198"/>
      <c r="TIS19" s="198"/>
      <c r="TIT19" s="198"/>
      <c r="TIU19" s="198"/>
      <c r="TIV19" s="198"/>
      <c r="TIW19" s="198"/>
      <c r="TIX19" s="198"/>
      <c r="TIY19" s="198"/>
      <c r="TIZ19" s="198"/>
      <c r="TJA19" s="198"/>
      <c r="TJB19" s="198"/>
      <c r="TJC19" s="198"/>
      <c r="TJD19" s="198"/>
      <c r="TJE19" s="198"/>
      <c r="TJF19" s="198"/>
      <c r="TJG19" s="198"/>
      <c r="TJH19" s="198"/>
      <c r="TJI19" s="198"/>
      <c r="TJJ19" s="198"/>
      <c r="TJK19" s="198"/>
      <c r="TJL19" s="198"/>
      <c r="TJM19" s="198"/>
      <c r="TJN19" s="198"/>
      <c r="TJO19" s="198"/>
      <c r="TJP19" s="198"/>
      <c r="TJQ19" s="198"/>
      <c r="TJR19" s="198"/>
      <c r="TJS19" s="198"/>
      <c r="TJT19" s="198"/>
      <c r="TJU19" s="198"/>
      <c r="TJV19" s="198"/>
      <c r="TJW19" s="198"/>
      <c r="TJX19" s="198"/>
      <c r="TJY19" s="198"/>
      <c r="TJZ19" s="198"/>
      <c r="TKA19" s="198"/>
      <c r="TKB19" s="198"/>
      <c r="TKC19" s="198"/>
      <c r="TKD19" s="198"/>
      <c r="TKE19" s="198"/>
      <c r="TKF19" s="198"/>
      <c r="TKG19" s="198"/>
      <c r="TKH19" s="198"/>
      <c r="TKI19" s="198"/>
      <c r="TKJ19" s="198"/>
      <c r="TKK19" s="198"/>
      <c r="TKL19" s="198"/>
      <c r="TKM19" s="198"/>
      <c r="TKN19" s="198"/>
      <c r="TKO19" s="198"/>
      <c r="TKP19" s="198"/>
      <c r="TKQ19" s="198"/>
      <c r="TKR19" s="198"/>
      <c r="TKS19" s="198"/>
      <c r="TKT19" s="198"/>
      <c r="TKU19" s="198"/>
      <c r="TKV19" s="198"/>
      <c r="TKW19" s="198"/>
      <c r="TKX19" s="198"/>
      <c r="TKY19" s="198"/>
      <c r="TKZ19" s="198"/>
      <c r="TLA19" s="198"/>
      <c r="TLB19" s="198"/>
      <c r="TLC19" s="198"/>
      <c r="TLD19" s="198"/>
      <c r="TLE19" s="198"/>
      <c r="TLF19" s="198"/>
      <c r="TLG19" s="198"/>
      <c r="TLH19" s="198"/>
      <c r="TLI19" s="198"/>
      <c r="TLJ19" s="198"/>
      <c r="TLK19" s="198"/>
      <c r="TLL19" s="198"/>
      <c r="TLM19" s="198"/>
      <c r="TLN19" s="198"/>
      <c r="TLO19" s="198"/>
      <c r="TLP19" s="198"/>
      <c r="TLQ19" s="198"/>
      <c r="TLR19" s="198"/>
      <c r="TLS19" s="198"/>
      <c r="TLT19" s="198"/>
      <c r="TLU19" s="198"/>
      <c r="TLV19" s="198"/>
      <c r="TLW19" s="198"/>
      <c r="TLX19" s="198"/>
      <c r="TLY19" s="198"/>
      <c r="TLZ19" s="198"/>
      <c r="TMA19" s="198"/>
      <c r="TMB19" s="198"/>
      <c r="TMC19" s="198"/>
      <c r="TMD19" s="198"/>
      <c r="TME19" s="198"/>
      <c r="TMF19" s="198"/>
      <c r="TMG19" s="198"/>
      <c r="TMH19" s="198"/>
      <c r="TMI19" s="198"/>
      <c r="TMJ19" s="198"/>
      <c r="TMK19" s="198"/>
      <c r="TML19" s="198"/>
      <c r="TMM19" s="198"/>
      <c r="TMN19" s="198"/>
      <c r="TMO19" s="198"/>
      <c r="TMP19" s="198"/>
      <c r="TMQ19" s="198"/>
      <c r="TMR19" s="198"/>
      <c r="TMS19" s="198"/>
      <c r="TMT19" s="198"/>
      <c r="TMU19" s="198"/>
      <c r="TMV19" s="198"/>
      <c r="TMW19" s="198"/>
      <c r="TMX19" s="198"/>
      <c r="TMY19" s="198"/>
      <c r="TMZ19" s="198"/>
      <c r="TNA19" s="198"/>
      <c r="TNB19" s="198"/>
      <c r="TNC19" s="198"/>
      <c r="TND19" s="198"/>
      <c r="TNE19" s="198"/>
      <c r="TNF19" s="198"/>
      <c r="TNG19" s="198"/>
      <c r="TNH19" s="198"/>
      <c r="TNI19" s="198"/>
      <c r="TNJ19" s="198"/>
      <c r="TNK19" s="198"/>
      <c r="TNL19" s="198"/>
      <c r="TNM19" s="198"/>
      <c r="TNN19" s="198"/>
      <c r="TNO19" s="198"/>
      <c r="TNP19" s="198"/>
      <c r="TNQ19" s="198"/>
      <c r="TNR19" s="198"/>
      <c r="TNS19" s="198"/>
      <c r="TNT19" s="198"/>
      <c r="TNU19" s="198"/>
      <c r="TNV19" s="198"/>
      <c r="TNW19" s="198"/>
      <c r="TNX19" s="198"/>
      <c r="TNY19" s="198"/>
      <c r="TNZ19" s="198"/>
      <c r="TOA19" s="198"/>
      <c r="TOB19" s="198"/>
      <c r="TOC19" s="198"/>
      <c r="TOD19" s="198"/>
      <c r="TOE19" s="198"/>
      <c r="TOF19" s="198"/>
      <c r="TOG19" s="198"/>
      <c r="TOH19" s="198"/>
      <c r="TOI19" s="198"/>
      <c r="TOJ19" s="198"/>
      <c r="TOK19" s="198"/>
      <c r="TOL19" s="198"/>
      <c r="TOM19" s="198"/>
      <c r="TON19" s="198"/>
      <c r="TOO19" s="198"/>
      <c r="TOP19" s="198"/>
      <c r="TOQ19" s="198"/>
      <c r="TOR19" s="198"/>
      <c r="TOS19" s="198"/>
      <c r="TOT19" s="198"/>
      <c r="TOU19" s="198"/>
      <c r="TOV19" s="198"/>
      <c r="TOW19" s="198"/>
      <c r="TOX19" s="198"/>
      <c r="TOY19" s="198"/>
      <c r="TOZ19" s="198"/>
      <c r="TPA19" s="198"/>
      <c r="TPB19" s="198"/>
      <c r="TPC19" s="198"/>
      <c r="TPD19" s="198"/>
      <c r="TPE19" s="198"/>
      <c r="TPF19" s="198"/>
      <c r="TPG19" s="198"/>
      <c r="TPH19" s="198"/>
      <c r="TPI19" s="198"/>
      <c r="TPJ19" s="198"/>
      <c r="TPK19" s="198"/>
      <c r="TPL19" s="198"/>
      <c r="TPM19" s="198"/>
      <c r="TPN19" s="198"/>
      <c r="TPO19" s="198"/>
      <c r="TPP19" s="198"/>
      <c r="TPQ19" s="198"/>
      <c r="TPR19" s="198"/>
      <c r="TPS19" s="198"/>
      <c r="TPT19" s="198"/>
      <c r="TPU19" s="198"/>
      <c r="TPV19" s="198"/>
      <c r="TPW19" s="198"/>
      <c r="TPX19" s="198"/>
      <c r="TPY19" s="198"/>
      <c r="TPZ19" s="198"/>
      <c r="TQA19" s="198"/>
      <c r="TQB19" s="198"/>
      <c r="TQC19" s="198"/>
      <c r="TQD19" s="198"/>
      <c r="TQE19" s="198"/>
      <c r="TQF19" s="198"/>
      <c r="TQG19" s="198"/>
      <c r="TQH19" s="198"/>
      <c r="TQI19" s="198"/>
      <c r="TQJ19" s="198"/>
      <c r="TQK19" s="198"/>
      <c r="TQL19" s="198"/>
      <c r="TQM19" s="198"/>
      <c r="TQN19" s="198"/>
      <c r="TQO19" s="198"/>
      <c r="TQP19" s="198"/>
      <c r="TQQ19" s="198"/>
      <c r="TQR19" s="198"/>
      <c r="TQS19" s="198"/>
      <c r="TQT19" s="198"/>
      <c r="TQU19" s="198"/>
      <c r="TQV19" s="198"/>
      <c r="TQW19" s="198"/>
      <c r="TQX19" s="198"/>
      <c r="TQY19" s="198"/>
      <c r="TQZ19" s="198"/>
      <c r="TRA19" s="198"/>
      <c r="TRB19" s="198"/>
      <c r="TRC19" s="198"/>
      <c r="TRD19" s="198"/>
      <c r="TRE19" s="198"/>
      <c r="TRF19" s="198"/>
      <c r="TRG19" s="198"/>
      <c r="TRH19" s="198"/>
      <c r="TRI19" s="198"/>
      <c r="TRJ19" s="198"/>
      <c r="TRK19" s="198"/>
      <c r="TRL19" s="198"/>
      <c r="TRM19" s="198"/>
      <c r="TRN19" s="198"/>
      <c r="TRO19" s="198"/>
      <c r="TRP19" s="198"/>
      <c r="TRQ19" s="198"/>
      <c r="TRR19" s="198"/>
      <c r="TRS19" s="198"/>
      <c r="TRT19" s="198"/>
      <c r="TRU19" s="198"/>
      <c r="TRV19" s="198"/>
      <c r="TRW19" s="198"/>
      <c r="TRX19" s="198"/>
      <c r="TRY19" s="198"/>
      <c r="TRZ19" s="198"/>
      <c r="TSA19" s="198"/>
      <c r="TSB19" s="198"/>
      <c r="TSC19" s="198"/>
      <c r="TSD19" s="198"/>
      <c r="TSE19" s="198"/>
      <c r="TSF19" s="198"/>
      <c r="TSG19" s="198"/>
      <c r="TSH19" s="198"/>
      <c r="TSI19" s="198"/>
      <c r="TSJ19" s="198"/>
      <c r="TSK19" s="198"/>
      <c r="TSL19" s="198"/>
      <c r="TSM19" s="198"/>
      <c r="TSN19" s="198"/>
      <c r="TSO19" s="198"/>
      <c r="TSP19" s="198"/>
      <c r="TSQ19" s="198"/>
      <c r="TSR19" s="198"/>
      <c r="TSS19" s="198"/>
      <c r="TST19" s="198"/>
      <c r="TSU19" s="198"/>
      <c r="TSV19" s="198"/>
      <c r="TSW19" s="198"/>
      <c r="TSX19" s="198"/>
      <c r="TSY19" s="198"/>
      <c r="TSZ19" s="198"/>
      <c r="TTA19" s="198"/>
      <c r="TTB19" s="198"/>
      <c r="TTC19" s="198"/>
      <c r="TTD19" s="198"/>
      <c r="TTE19" s="198"/>
      <c r="TTF19" s="198"/>
      <c r="TTG19" s="198"/>
      <c r="TTH19" s="198"/>
      <c r="TTI19" s="198"/>
      <c r="TTJ19" s="198"/>
      <c r="TTK19" s="198"/>
      <c r="TTL19" s="198"/>
      <c r="TTM19" s="198"/>
      <c r="TTN19" s="198"/>
      <c r="TTO19" s="198"/>
      <c r="TTP19" s="198"/>
      <c r="TTQ19" s="198"/>
      <c r="TTR19" s="198"/>
      <c r="TTS19" s="198"/>
      <c r="TTT19" s="198"/>
      <c r="TTU19" s="198"/>
      <c r="TTV19" s="198"/>
      <c r="TTW19" s="198"/>
      <c r="TTX19" s="198"/>
      <c r="TTY19" s="198"/>
      <c r="TTZ19" s="198"/>
      <c r="TUA19" s="198"/>
      <c r="TUB19" s="198"/>
      <c r="TUC19" s="198"/>
      <c r="TUD19" s="198"/>
      <c r="TUE19" s="198"/>
      <c r="TUF19" s="198"/>
      <c r="TUG19" s="198"/>
      <c r="TUH19" s="198"/>
      <c r="TUI19" s="198"/>
      <c r="TUJ19" s="198"/>
      <c r="TUK19" s="198"/>
      <c r="TUL19" s="198"/>
      <c r="TUM19" s="198"/>
      <c r="TUN19" s="198"/>
      <c r="TUO19" s="198"/>
      <c r="TUP19" s="198"/>
      <c r="TUQ19" s="198"/>
      <c r="TUR19" s="198"/>
      <c r="TUS19" s="198"/>
      <c r="TUT19" s="198"/>
      <c r="TUU19" s="198"/>
      <c r="TUV19" s="198"/>
      <c r="TUW19" s="198"/>
      <c r="TUX19" s="198"/>
      <c r="TUY19" s="198"/>
      <c r="TUZ19" s="198"/>
      <c r="TVA19" s="198"/>
      <c r="TVB19" s="198"/>
      <c r="TVC19" s="198"/>
      <c r="TVD19" s="198"/>
      <c r="TVE19" s="198"/>
      <c r="TVF19" s="198"/>
      <c r="TVG19" s="198"/>
      <c r="TVH19" s="198"/>
      <c r="TVI19" s="198"/>
      <c r="TVJ19" s="198"/>
      <c r="TVK19" s="198"/>
      <c r="TVL19" s="198"/>
      <c r="TVM19" s="198"/>
      <c r="TVN19" s="198"/>
      <c r="TVO19" s="198"/>
      <c r="TVP19" s="198"/>
      <c r="TVQ19" s="198"/>
      <c r="TVR19" s="198"/>
      <c r="TVS19" s="198"/>
      <c r="TVT19" s="198"/>
      <c r="TVU19" s="198"/>
      <c r="TVV19" s="198"/>
      <c r="TVW19" s="198"/>
      <c r="TVX19" s="198"/>
      <c r="TVY19" s="198"/>
      <c r="TVZ19" s="198"/>
      <c r="TWA19" s="198"/>
      <c r="TWB19" s="198"/>
      <c r="TWC19" s="198"/>
      <c r="TWD19" s="198"/>
      <c r="TWE19" s="198"/>
      <c r="TWF19" s="198"/>
      <c r="TWG19" s="198"/>
      <c r="TWH19" s="198"/>
      <c r="TWI19" s="198"/>
      <c r="TWJ19" s="198"/>
      <c r="TWK19" s="198"/>
      <c r="TWL19" s="198"/>
      <c r="TWM19" s="198"/>
      <c r="TWN19" s="198"/>
      <c r="TWO19" s="198"/>
      <c r="TWP19" s="198"/>
      <c r="TWQ19" s="198"/>
      <c r="TWR19" s="198"/>
      <c r="TWS19" s="198"/>
      <c r="TWT19" s="198"/>
      <c r="TWU19" s="198"/>
      <c r="TWV19" s="198"/>
      <c r="TWW19" s="198"/>
      <c r="TWX19" s="198"/>
      <c r="TWY19" s="198"/>
      <c r="TWZ19" s="198"/>
      <c r="TXA19" s="198"/>
      <c r="TXB19" s="198"/>
      <c r="TXC19" s="198"/>
      <c r="TXD19" s="198"/>
      <c r="TXE19" s="198"/>
      <c r="TXF19" s="198"/>
      <c r="TXG19" s="198"/>
      <c r="TXH19" s="198"/>
      <c r="TXI19" s="198"/>
      <c r="TXJ19" s="198"/>
      <c r="TXK19" s="198"/>
      <c r="TXL19" s="198"/>
      <c r="TXM19" s="198"/>
      <c r="TXN19" s="198"/>
      <c r="TXO19" s="198"/>
      <c r="TXP19" s="198"/>
      <c r="TXQ19" s="198"/>
      <c r="TXR19" s="198"/>
      <c r="TXS19" s="198"/>
      <c r="TXT19" s="198"/>
      <c r="TXU19" s="198"/>
      <c r="TXV19" s="198"/>
      <c r="TXW19" s="198"/>
      <c r="TXX19" s="198"/>
      <c r="TXY19" s="198"/>
      <c r="TXZ19" s="198"/>
      <c r="TYA19" s="198"/>
      <c r="TYB19" s="198"/>
      <c r="TYC19" s="198"/>
      <c r="TYD19" s="198"/>
      <c r="TYE19" s="198"/>
      <c r="TYF19" s="198"/>
      <c r="TYG19" s="198"/>
      <c r="TYH19" s="198"/>
      <c r="TYI19" s="198"/>
      <c r="TYJ19" s="198"/>
      <c r="TYK19" s="198"/>
      <c r="TYL19" s="198"/>
      <c r="TYM19" s="198"/>
      <c r="TYN19" s="198"/>
      <c r="TYO19" s="198"/>
      <c r="TYP19" s="198"/>
      <c r="TYQ19" s="198"/>
      <c r="TYR19" s="198"/>
      <c r="TYS19" s="198"/>
      <c r="TYT19" s="198"/>
      <c r="TYU19" s="198"/>
      <c r="TYV19" s="198"/>
      <c r="TYW19" s="198"/>
      <c r="TYX19" s="198"/>
      <c r="TYY19" s="198"/>
      <c r="TYZ19" s="198"/>
      <c r="TZA19" s="198"/>
      <c r="TZB19" s="198"/>
      <c r="TZC19" s="198"/>
      <c r="TZD19" s="198"/>
      <c r="TZE19" s="198"/>
      <c r="TZF19" s="198"/>
      <c r="TZG19" s="198"/>
      <c r="TZH19" s="198"/>
      <c r="TZI19" s="198"/>
      <c r="TZJ19" s="198"/>
      <c r="TZK19" s="198"/>
      <c r="TZL19" s="198"/>
      <c r="TZM19" s="198"/>
      <c r="TZN19" s="198"/>
      <c r="TZO19" s="198"/>
      <c r="TZP19" s="198"/>
      <c r="TZQ19" s="198"/>
      <c r="TZR19" s="198"/>
      <c r="TZS19" s="198"/>
      <c r="TZT19" s="198"/>
      <c r="TZU19" s="198"/>
      <c r="TZV19" s="198"/>
      <c r="TZW19" s="198"/>
      <c r="TZX19" s="198"/>
      <c r="TZY19" s="198"/>
      <c r="TZZ19" s="198"/>
      <c r="UAA19" s="198"/>
      <c r="UAB19" s="198"/>
      <c r="UAC19" s="198"/>
      <c r="UAD19" s="198"/>
      <c r="UAE19" s="198"/>
      <c r="UAF19" s="198"/>
      <c r="UAG19" s="198"/>
      <c r="UAH19" s="198"/>
      <c r="UAI19" s="198"/>
      <c r="UAJ19" s="198"/>
      <c r="UAK19" s="198"/>
      <c r="UAL19" s="198"/>
      <c r="UAM19" s="198"/>
      <c r="UAN19" s="198"/>
      <c r="UAO19" s="198"/>
      <c r="UAP19" s="198"/>
      <c r="UAQ19" s="198"/>
      <c r="UAR19" s="198"/>
      <c r="UAS19" s="198"/>
      <c r="UAT19" s="198"/>
      <c r="UAU19" s="198"/>
      <c r="UAV19" s="198"/>
      <c r="UAW19" s="198"/>
      <c r="UAX19" s="198"/>
      <c r="UAY19" s="198"/>
      <c r="UAZ19" s="198"/>
      <c r="UBA19" s="198"/>
      <c r="UBB19" s="198"/>
      <c r="UBC19" s="198"/>
      <c r="UBD19" s="198"/>
      <c r="UBE19" s="198"/>
      <c r="UBF19" s="198"/>
      <c r="UBG19" s="198"/>
      <c r="UBH19" s="198"/>
      <c r="UBI19" s="198"/>
      <c r="UBJ19" s="198"/>
      <c r="UBK19" s="198"/>
      <c r="UBL19" s="198"/>
      <c r="UBM19" s="198"/>
      <c r="UBN19" s="198"/>
      <c r="UBO19" s="198"/>
      <c r="UBP19" s="198"/>
      <c r="UBQ19" s="198"/>
      <c r="UBR19" s="198"/>
      <c r="UBS19" s="198"/>
      <c r="UBT19" s="198"/>
      <c r="UBU19" s="198"/>
      <c r="UBV19" s="198"/>
      <c r="UBW19" s="198"/>
      <c r="UBX19" s="198"/>
      <c r="UBY19" s="198"/>
      <c r="UBZ19" s="198"/>
      <c r="UCA19" s="198"/>
      <c r="UCB19" s="198"/>
      <c r="UCC19" s="198"/>
      <c r="UCD19" s="198"/>
      <c r="UCE19" s="198"/>
      <c r="UCF19" s="198"/>
      <c r="UCG19" s="198"/>
      <c r="UCH19" s="198"/>
      <c r="UCI19" s="198"/>
      <c r="UCJ19" s="198"/>
      <c r="UCK19" s="198"/>
      <c r="UCL19" s="198"/>
      <c r="UCM19" s="198"/>
      <c r="UCN19" s="198"/>
      <c r="UCO19" s="198"/>
      <c r="UCP19" s="198"/>
      <c r="UCQ19" s="198"/>
      <c r="UCR19" s="198"/>
      <c r="UCS19" s="198"/>
      <c r="UCT19" s="198"/>
      <c r="UCU19" s="198"/>
      <c r="UCV19" s="198"/>
      <c r="UCW19" s="198"/>
      <c r="UCX19" s="198"/>
      <c r="UCY19" s="198"/>
      <c r="UCZ19" s="198"/>
      <c r="UDA19" s="198"/>
      <c r="UDB19" s="198"/>
      <c r="UDC19" s="198"/>
      <c r="UDD19" s="198"/>
      <c r="UDE19" s="198"/>
      <c r="UDF19" s="198"/>
      <c r="UDG19" s="198"/>
      <c r="UDH19" s="198"/>
      <c r="UDI19" s="198"/>
      <c r="UDJ19" s="198"/>
      <c r="UDK19" s="198"/>
      <c r="UDL19" s="198"/>
      <c r="UDM19" s="198"/>
      <c r="UDN19" s="198"/>
      <c r="UDO19" s="198"/>
      <c r="UDP19" s="198"/>
      <c r="UDQ19" s="198"/>
      <c r="UDR19" s="198"/>
      <c r="UDS19" s="198"/>
      <c r="UDT19" s="198"/>
      <c r="UDU19" s="198"/>
      <c r="UDV19" s="198"/>
      <c r="UDW19" s="198"/>
      <c r="UDX19" s="198"/>
      <c r="UDY19" s="198"/>
      <c r="UDZ19" s="198"/>
      <c r="UEA19" s="198"/>
      <c r="UEB19" s="198"/>
      <c r="UEC19" s="198"/>
      <c r="UED19" s="198"/>
      <c r="UEE19" s="198"/>
      <c r="UEF19" s="198"/>
      <c r="UEG19" s="198"/>
      <c r="UEH19" s="198"/>
      <c r="UEI19" s="198"/>
      <c r="UEJ19" s="198"/>
      <c r="UEK19" s="198"/>
      <c r="UEL19" s="198"/>
      <c r="UEM19" s="198"/>
      <c r="UEN19" s="198"/>
      <c r="UEO19" s="198"/>
      <c r="UEP19" s="198"/>
      <c r="UEQ19" s="198"/>
      <c r="UER19" s="198"/>
      <c r="UES19" s="198"/>
      <c r="UET19" s="198"/>
      <c r="UEU19" s="198"/>
      <c r="UEV19" s="198"/>
      <c r="UEW19" s="198"/>
      <c r="UEX19" s="198"/>
      <c r="UEY19" s="198"/>
      <c r="UEZ19" s="198"/>
      <c r="UFA19" s="198"/>
      <c r="UFB19" s="198"/>
      <c r="UFC19" s="198"/>
      <c r="UFD19" s="198"/>
      <c r="UFE19" s="198"/>
      <c r="UFF19" s="198"/>
      <c r="UFG19" s="198"/>
      <c r="UFH19" s="198"/>
      <c r="UFI19" s="198"/>
      <c r="UFJ19" s="198"/>
      <c r="UFK19" s="198"/>
      <c r="UFL19" s="198"/>
      <c r="UFM19" s="198"/>
      <c r="UFN19" s="198"/>
      <c r="UFO19" s="198"/>
      <c r="UFP19" s="198"/>
      <c r="UFQ19" s="198"/>
      <c r="UFR19" s="198"/>
      <c r="UFS19" s="198"/>
      <c r="UFT19" s="198"/>
      <c r="UFU19" s="198"/>
      <c r="UFV19" s="198"/>
      <c r="UFW19" s="198"/>
      <c r="UFX19" s="198"/>
      <c r="UFY19" s="198"/>
      <c r="UFZ19" s="198"/>
      <c r="UGA19" s="198"/>
      <c r="UGB19" s="198"/>
      <c r="UGC19" s="198"/>
      <c r="UGD19" s="198"/>
      <c r="UGE19" s="198"/>
      <c r="UGF19" s="198"/>
      <c r="UGG19" s="198"/>
      <c r="UGH19" s="198"/>
      <c r="UGI19" s="198"/>
      <c r="UGJ19" s="198"/>
      <c r="UGK19" s="198"/>
      <c r="UGL19" s="198"/>
      <c r="UGM19" s="198"/>
      <c r="UGN19" s="198"/>
      <c r="UGO19" s="198"/>
      <c r="UGP19" s="198"/>
      <c r="UGQ19" s="198"/>
      <c r="UGR19" s="198"/>
      <c r="UGS19" s="198"/>
      <c r="UGT19" s="198"/>
      <c r="UGU19" s="198"/>
      <c r="UGV19" s="198"/>
      <c r="UGW19" s="198"/>
      <c r="UGX19" s="198"/>
      <c r="UGY19" s="198"/>
      <c r="UGZ19" s="198"/>
      <c r="UHA19" s="198"/>
      <c r="UHB19" s="198"/>
      <c r="UHC19" s="198"/>
      <c r="UHD19" s="198"/>
      <c r="UHE19" s="198"/>
      <c r="UHF19" s="198"/>
      <c r="UHG19" s="198"/>
      <c r="UHH19" s="198"/>
      <c r="UHI19" s="198"/>
      <c r="UHJ19" s="198"/>
      <c r="UHK19" s="198"/>
      <c r="UHL19" s="198"/>
      <c r="UHM19" s="198"/>
      <c r="UHN19" s="198"/>
      <c r="UHO19" s="198"/>
      <c r="UHP19" s="198"/>
      <c r="UHQ19" s="198"/>
      <c r="UHR19" s="198"/>
      <c r="UHS19" s="198"/>
      <c r="UHT19" s="198"/>
      <c r="UHU19" s="198"/>
      <c r="UHV19" s="198"/>
      <c r="UHW19" s="198"/>
      <c r="UHX19" s="198"/>
      <c r="UHY19" s="198"/>
      <c r="UHZ19" s="198"/>
      <c r="UIA19" s="198"/>
      <c r="UIB19" s="198"/>
      <c r="UIC19" s="198"/>
      <c r="UID19" s="198"/>
      <c r="UIE19" s="198"/>
      <c r="UIF19" s="198"/>
      <c r="UIG19" s="198"/>
      <c r="UIH19" s="198"/>
      <c r="UII19" s="198"/>
      <c r="UIJ19" s="198"/>
      <c r="UIK19" s="198"/>
      <c r="UIL19" s="198"/>
      <c r="UIM19" s="198"/>
      <c r="UIN19" s="198"/>
      <c r="UIO19" s="198"/>
      <c r="UIP19" s="198"/>
      <c r="UIQ19" s="198"/>
      <c r="UIR19" s="198"/>
      <c r="UIS19" s="198"/>
      <c r="UIT19" s="198"/>
      <c r="UIU19" s="198"/>
      <c r="UIV19" s="198"/>
      <c r="UIW19" s="198"/>
      <c r="UIX19" s="198"/>
      <c r="UIY19" s="198"/>
      <c r="UIZ19" s="198"/>
      <c r="UJA19" s="198"/>
      <c r="UJB19" s="198"/>
      <c r="UJC19" s="198"/>
      <c r="UJD19" s="198"/>
      <c r="UJE19" s="198"/>
      <c r="UJF19" s="198"/>
      <c r="UJG19" s="198"/>
      <c r="UJH19" s="198"/>
      <c r="UJI19" s="198"/>
      <c r="UJJ19" s="198"/>
      <c r="UJK19" s="198"/>
      <c r="UJL19" s="198"/>
      <c r="UJM19" s="198"/>
      <c r="UJN19" s="198"/>
      <c r="UJO19" s="198"/>
      <c r="UJP19" s="198"/>
      <c r="UJQ19" s="198"/>
      <c r="UJR19" s="198"/>
      <c r="UJS19" s="198"/>
      <c r="UJT19" s="198"/>
      <c r="UJU19" s="198"/>
      <c r="UJV19" s="198"/>
      <c r="UJW19" s="198"/>
      <c r="UJX19" s="198"/>
      <c r="UJY19" s="198"/>
      <c r="UJZ19" s="198"/>
      <c r="UKA19" s="198"/>
      <c r="UKB19" s="198"/>
      <c r="UKC19" s="198"/>
      <c r="UKD19" s="198"/>
      <c r="UKE19" s="198"/>
      <c r="UKF19" s="198"/>
      <c r="UKG19" s="198"/>
      <c r="UKH19" s="198"/>
      <c r="UKI19" s="198"/>
      <c r="UKJ19" s="198"/>
      <c r="UKK19" s="198"/>
      <c r="UKL19" s="198"/>
      <c r="UKM19" s="198"/>
      <c r="UKN19" s="198"/>
      <c r="UKO19" s="198"/>
      <c r="UKP19" s="198"/>
      <c r="UKQ19" s="198"/>
      <c r="UKR19" s="198"/>
      <c r="UKS19" s="198"/>
      <c r="UKT19" s="198"/>
      <c r="UKU19" s="198"/>
      <c r="UKV19" s="198"/>
      <c r="UKW19" s="198"/>
      <c r="UKX19" s="198"/>
      <c r="UKY19" s="198"/>
      <c r="UKZ19" s="198"/>
      <c r="ULA19" s="198"/>
      <c r="ULB19" s="198"/>
      <c r="ULC19" s="198"/>
      <c r="ULD19" s="198"/>
      <c r="ULE19" s="198"/>
      <c r="ULF19" s="198"/>
      <c r="ULG19" s="198"/>
      <c r="ULH19" s="198"/>
      <c r="ULI19" s="198"/>
      <c r="ULJ19" s="198"/>
      <c r="ULK19" s="198"/>
      <c r="ULL19" s="198"/>
      <c r="ULM19" s="198"/>
      <c r="ULN19" s="198"/>
      <c r="ULO19" s="198"/>
      <c r="ULP19" s="198"/>
      <c r="ULQ19" s="198"/>
      <c r="ULR19" s="198"/>
      <c r="ULS19" s="198"/>
      <c r="ULT19" s="198"/>
      <c r="ULU19" s="198"/>
      <c r="ULV19" s="198"/>
      <c r="ULW19" s="198"/>
      <c r="ULX19" s="198"/>
      <c r="ULY19" s="198"/>
      <c r="ULZ19" s="198"/>
      <c r="UMA19" s="198"/>
      <c r="UMB19" s="198"/>
      <c r="UMC19" s="198"/>
      <c r="UMD19" s="198"/>
      <c r="UME19" s="198"/>
      <c r="UMF19" s="198"/>
      <c r="UMG19" s="198"/>
      <c r="UMH19" s="198"/>
      <c r="UMI19" s="198"/>
      <c r="UMJ19" s="198"/>
      <c r="UMK19" s="198"/>
      <c r="UML19" s="198"/>
      <c r="UMM19" s="198"/>
      <c r="UMN19" s="198"/>
      <c r="UMO19" s="198"/>
      <c r="UMP19" s="198"/>
      <c r="UMQ19" s="198"/>
      <c r="UMR19" s="198"/>
      <c r="UMS19" s="198"/>
      <c r="UMT19" s="198"/>
      <c r="UMU19" s="198"/>
      <c r="UMV19" s="198"/>
      <c r="UMW19" s="198"/>
      <c r="UMX19" s="198"/>
      <c r="UMY19" s="198"/>
      <c r="UMZ19" s="198"/>
      <c r="UNA19" s="198"/>
      <c r="UNB19" s="198"/>
      <c r="UNC19" s="198"/>
      <c r="UND19" s="198"/>
      <c r="UNE19" s="198"/>
      <c r="UNF19" s="198"/>
      <c r="UNG19" s="198"/>
      <c r="UNH19" s="198"/>
      <c r="UNI19" s="198"/>
      <c r="UNJ19" s="198"/>
      <c r="UNK19" s="198"/>
      <c r="UNL19" s="198"/>
      <c r="UNM19" s="198"/>
      <c r="UNN19" s="198"/>
      <c r="UNO19" s="198"/>
      <c r="UNP19" s="198"/>
      <c r="UNQ19" s="198"/>
      <c r="UNR19" s="198"/>
      <c r="UNS19" s="198"/>
      <c r="UNT19" s="198"/>
      <c r="UNU19" s="198"/>
      <c r="UNV19" s="198"/>
      <c r="UNW19" s="198"/>
      <c r="UNX19" s="198"/>
      <c r="UNY19" s="198"/>
      <c r="UNZ19" s="198"/>
      <c r="UOA19" s="198"/>
      <c r="UOB19" s="198"/>
      <c r="UOC19" s="198"/>
      <c r="UOD19" s="198"/>
      <c r="UOE19" s="198"/>
      <c r="UOF19" s="198"/>
      <c r="UOG19" s="198"/>
      <c r="UOH19" s="198"/>
      <c r="UOI19" s="198"/>
      <c r="UOJ19" s="198"/>
      <c r="UOK19" s="198"/>
      <c r="UOL19" s="198"/>
      <c r="UOM19" s="198"/>
      <c r="UON19" s="198"/>
      <c r="UOO19" s="198"/>
      <c r="UOP19" s="198"/>
      <c r="UOQ19" s="198"/>
      <c r="UOR19" s="198"/>
      <c r="UOS19" s="198"/>
      <c r="UOT19" s="198"/>
      <c r="UOU19" s="198"/>
      <c r="UOV19" s="198"/>
      <c r="UOW19" s="198"/>
      <c r="UOX19" s="198"/>
      <c r="UOY19" s="198"/>
      <c r="UOZ19" s="198"/>
      <c r="UPA19" s="198"/>
      <c r="UPB19" s="198"/>
      <c r="UPC19" s="198"/>
      <c r="UPD19" s="198"/>
      <c r="UPE19" s="198"/>
      <c r="UPF19" s="198"/>
      <c r="UPG19" s="198"/>
      <c r="UPH19" s="198"/>
      <c r="UPI19" s="198"/>
      <c r="UPJ19" s="198"/>
      <c r="UPK19" s="198"/>
      <c r="UPL19" s="198"/>
      <c r="UPM19" s="198"/>
      <c r="UPN19" s="198"/>
      <c r="UPO19" s="198"/>
      <c r="UPP19" s="198"/>
      <c r="UPQ19" s="198"/>
      <c r="UPR19" s="198"/>
      <c r="UPS19" s="198"/>
      <c r="UPT19" s="198"/>
      <c r="UPU19" s="198"/>
      <c r="UPV19" s="198"/>
      <c r="UPW19" s="198"/>
      <c r="UPX19" s="198"/>
      <c r="UPY19" s="198"/>
      <c r="UPZ19" s="198"/>
      <c r="UQA19" s="198"/>
      <c r="UQB19" s="198"/>
      <c r="UQC19" s="198"/>
      <c r="UQD19" s="198"/>
      <c r="UQE19" s="198"/>
      <c r="UQF19" s="198"/>
      <c r="UQG19" s="198"/>
      <c r="UQH19" s="198"/>
      <c r="UQI19" s="198"/>
      <c r="UQJ19" s="198"/>
      <c r="UQK19" s="198"/>
      <c r="UQL19" s="198"/>
      <c r="UQM19" s="198"/>
      <c r="UQN19" s="198"/>
      <c r="UQO19" s="198"/>
      <c r="UQP19" s="198"/>
      <c r="UQQ19" s="198"/>
      <c r="UQR19" s="198"/>
      <c r="UQS19" s="198"/>
      <c r="UQT19" s="198"/>
      <c r="UQU19" s="198"/>
      <c r="UQV19" s="198"/>
      <c r="UQW19" s="198"/>
      <c r="UQX19" s="198"/>
      <c r="UQY19" s="198"/>
      <c r="UQZ19" s="198"/>
      <c r="URA19" s="198"/>
      <c r="URB19" s="198"/>
      <c r="URC19" s="198"/>
      <c r="URD19" s="198"/>
      <c r="URE19" s="198"/>
      <c r="URF19" s="198"/>
      <c r="URG19" s="198"/>
      <c r="URH19" s="198"/>
      <c r="URI19" s="198"/>
      <c r="URJ19" s="198"/>
      <c r="URK19" s="198"/>
      <c r="URL19" s="198"/>
      <c r="URM19" s="198"/>
      <c r="URN19" s="198"/>
      <c r="URO19" s="198"/>
      <c r="URP19" s="198"/>
      <c r="URQ19" s="198"/>
      <c r="URR19" s="198"/>
      <c r="URS19" s="198"/>
      <c r="URT19" s="198"/>
      <c r="URU19" s="198"/>
      <c r="URV19" s="198"/>
      <c r="URW19" s="198"/>
      <c r="URX19" s="198"/>
      <c r="URY19" s="198"/>
      <c r="URZ19" s="198"/>
      <c r="USA19" s="198"/>
      <c r="USB19" s="198"/>
      <c r="USC19" s="198"/>
      <c r="USD19" s="198"/>
      <c r="USE19" s="198"/>
      <c r="USF19" s="198"/>
      <c r="USG19" s="198"/>
      <c r="USH19" s="198"/>
      <c r="USI19" s="198"/>
      <c r="USJ19" s="198"/>
      <c r="USK19" s="198"/>
      <c r="USL19" s="198"/>
      <c r="USM19" s="198"/>
      <c r="USN19" s="198"/>
      <c r="USO19" s="198"/>
      <c r="USP19" s="198"/>
      <c r="USQ19" s="198"/>
      <c r="USR19" s="198"/>
      <c r="USS19" s="198"/>
      <c r="UST19" s="198"/>
      <c r="USU19" s="198"/>
      <c r="USV19" s="198"/>
      <c r="USW19" s="198"/>
      <c r="USX19" s="198"/>
      <c r="USY19" s="198"/>
      <c r="USZ19" s="198"/>
      <c r="UTA19" s="198"/>
      <c r="UTB19" s="198"/>
      <c r="UTC19" s="198"/>
      <c r="UTD19" s="198"/>
      <c r="UTE19" s="198"/>
      <c r="UTF19" s="198"/>
      <c r="UTG19" s="198"/>
      <c r="UTH19" s="198"/>
      <c r="UTI19" s="198"/>
      <c r="UTJ19" s="198"/>
      <c r="UTK19" s="198"/>
      <c r="UTL19" s="198"/>
      <c r="UTM19" s="198"/>
      <c r="UTN19" s="198"/>
      <c r="UTO19" s="198"/>
      <c r="UTP19" s="198"/>
      <c r="UTQ19" s="198"/>
      <c r="UTR19" s="198"/>
      <c r="UTS19" s="198"/>
      <c r="UTT19" s="198"/>
      <c r="UTU19" s="198"/>
      <c r="UTV19" s="198"/>
      <c r="UTW19" s="198"/>
      <c r="UTX19" s="198"/>
      <c r="UTY19" s="198"/>
      <c r="UTZ19" s="198"/>
      <c r="UUA19" s="198"/>
      <c r="UUB19" s="198"/>
      <c r="UUC19" s="198"/>
      <c r="UUD19" s="198"/>
      <c r="UUE19" s="198"/>
      <c r="UUF19" s="198"/>
      <c r="UUG19" s="198"/>
      <c r="UUH19" s="198"/>
      <c r="UUI19" s="198"/>
      <c r="UUJ19" s="198"/>
      <c r="UUK19" s="198"/>
      <c r="UUL19" s="198"/>
      <c r="UUM19" s="198"/>
      <c r="UUN19" s="198"/>
      <c r="UUO19" s="198"/>
      <c r="UUP19" s="198"/>
      <c r="UUQ19" s="198"/>
      <c r="UUR19" s="198"/>
      <c r="UUS19" s="198"/>
      <c r="UUT19" s="198"/>
      <c r="UUU19" s="198"/>
      <c r="UUV19" s="198"/>
      <c r="UUW19" s="198"/>
      <c r="UUX19" s="198"/>
      <c r="UUY19" s="198"/>
      <c r="UUZ19" s="198"/>
      <c r="UVA19" s="198"/>
      <c r="UVB19" s="198"/>
      <c r="UVC19" s="198"/>
      <c r="UVD19" s="198"/>
      <c r="UVE19" s="198"/>
      <c r="UVF19" s="198"/>
      <c r="UVG19" s="198"/>
      <c r="UVH19" s="198"/>
      <c r="UVI19" s="198"/>
      <c r="UVJ19" s="198"/>
      <c r="UVK19" s="198"/>
      <c r="UVL19" s="198"/>
      <c r="UVM19" s="198"/>
      <c r="UVN19" s="198"/>
      <c r="UVO19" s="198"/>
      <c r="UVP19" s="198"/>
      <c r="UVQ19" s="198"/>
      <c r="UVR19" s="198"/>
      <c r="UVS19" s="198"/>
      <c r="UVT19" s="198"/>
      <c r="UVU19" s="198"/>
      <c r="UVV19" s="198"/>
      <c r="UVW19" s="198"/>
      <c r="UVX19" s="198"/>
      <c r="UVY19" s="198"/>
      <c r="UVZ19" s="198"/>
      <c r="UWA19" s="198"/>
      <c r="UWB19" s="198"/>
      <c r="UWC19" s="198"/>
      <c r="UWD19" s="198"/>
      <c r="UWE19" s="198"/>
      <c r="UWF19" s="198"/>
      <c r="UWG19" s="198"/>
      <c r="UWH19" s="198"/>
      <c r="UWI19" s="198"/>
      <c r="UWJ19" s="198"/>
      <c r="UWK19" s="198"/>
      <c r="UWL19" s="198"/>
      <c r="UWM19" s="198"/>
      <c r="UWN19" s="198"/>
      <c r="UWO19" s="198"/>
      <c r="UWP19" s="198"/>
      <c r="UWQ19" s="198"/>
      <c r="UWR19" s="198"/>
      <c r="UWS19" s="198"/>
      <c r="UWT19" s="198"/>
      <c r="UWU19" s="198"/>
      <c r="UWV19" s="198"/>
      <c r="UWW19" s="198"/>
      <c r="UWX19" s="198"/>
      <c r="UWY19" s="198"/>
      <c r="UWZ19" s="198"/>
      <c r="UXA19" s="198"/>
      <c r="UXB19" s="198"/>
      <c r="UXC19" s="198"/>
      <c r="UXD19" s="198"/>
      <c r="UXE19" s="198"/>
      <c r="UXF19" s="198"/>
      <c r="UXG19" s="198"/>
      <c r="UXH19" s="198"/>
      <c r="UXI19" s="198"/>
      <c r="UXJ19" s="198"/>
      <c r="UXK19" s="198"/>
      <c r="UXL19" s="198"/>
      <c r="UXM19" s="198"/>
      <c r="UXN19" s="198"/>
      <c r="UXO19" s="198"/>
      <c r="UXP19" s="198"/>
      <c r="UXQ19" s="198"/>
      <c r="UXR19" s="198"/>
      <c r="UXS19" s="198"/>
      <c r="UXT19" s="198"/>
      <c r="UXU19" s="198"/>
      <c r="UXV19" s="198"/>
      <c r="UXW19" s="198"/>
      <c r="UXX19" s="198"/>
      <c r="UXY19" s="198"/>
      <c r="UXZ19" s="198"/>
      <c r="UYA19" s="198"/>
      <c r="UYB19" s="198"/>
      <c r="UYC19" s="198"/>
      <c r="UYD19" s="198"/>
      <c r="UYE19" s="198"/>
      <c r="UYF19" s="198"/>
      <c r="UYG19" s="198"/>
      <c r="UYH19" s="198"/>
      <c r="UYI19" s="198"/>
      <c r="UYJ19" s="198"/>
      <c r="UYK19" s="198"/>
      <c r="UYL19" s="198"/>
      <c r="UYM19" s="198"/>
      <c r="UYN19" s="198"/>
      <c r="UYO19" s="198"/>
      <c r="UYP19" s="198"/>
      <c r="UYQ19" s="198"/>
      <c r="UYR19" s="198"/>
      <c r="UYS19" s="198"/>
      <c r="UYT19" s="198"/>
      <c r="UYU19" s="198"/>
      <c r="UYV19" s="198"/>
      <c r="UYW19" s="198"/>
      <c r="UYX19" s="198"/>
      <c r="UYY19" s="198"/>
      <c r="UYZ19" s="198"/>
      <c r="UZA19" s="198"/>
      <c r="UZB19" s="198"/>
      <c r="UZC19" s="198"/>
      <c r="UZD19" s="198"/>
      <c r="UZE19" s="198"/>
      <c r="UZF19" s="198"/>
      <c r="UZG19" s="198"/>
      <c r="UZH19" s="198"/>
      <c r="UZI19" s="198"/>
      <c r="UZJ19" s="198"/>
      <c r="UZK19" s="198"/>
      <c r="UZL19" s="198"/>
      <c r="UZM19" s="198"/>
      <c r="UZN19" s="198"/>
      <c r="UZO19" s="198"/>
      <c r="UZP19" s="198"/>
      <c r="UZQ19" s="198"/>
      <c r="UZR19" s="198"/>
      <c r="UZS19" s="198"/>
      <c r="UZT19" s="198"/>
      <c r="UZU19" s="198"/>
      <c r="UZV19" s="198"/>
      <c r="UZW19" s="198"/>
      <c r="UZX19" s="198"/>
      <c r="UZY19" s="198"/>
      <c r="UZZ19" s="198"/>
      <c r="VAA19" s="198"/>
      <c r="VAB19" s="198"/>
      <c r="VAC19" s="198"/>
      <c r="VAD19" s="198"/>
      <c r="VAE19" s="198"/>
      <c r="VAF19" s="198"/>
      <c r="VAG19" s="198"/>
      <c r="VAH19" s="198"/>
      <c r="VAI19" s="198"/>
      <c r="VAJ19" s="198"/>
      <c r="VAK19" s="198"/>
      <c r="VAL19" s="198"/>
      <c r="VAM19" s="198"/>
      <c r="VAN19" s="198"/>
      <c r="VAO19" s="198"/>
      <c r="VAP19" s="198"/>
      <c r="VAQ19" s="198"/>
      <c r="VAR19" s="198"/>
      <c r="VAS19" s="198"/>
      <c r="VAT19" s="198"/>
      <c r="VAU19" s="198"/>
      <c r="VAV19" s="198"/>
      <c r="VAW19" s="198"/>
      <c r="VAX19" s="198"/>
      <c r="VAY19" s="198"/>
      <c r="VAZ19" s="198"/>
      <c r="VBA19" s="198"/>
      <c r="VBB19" s="198"/>
      <c r="VBC19" s="198"/>
      <c r="VBD19" s="198"/>
      <c r="VBE19" s="198"/>
      <c r="VBF19" s="198"/>
      <c r="VBG19" s="198"/>
      <c r="VBH19" s="198"/>
      <c r="VBI19" s="198"/>
      <c r="VBJ19" s="198"/>
      <c r="VBK19" s="198"/>
      <c r="VBL19" s="198"/>
      <c r="VBM19" s="198"/>
      <c r="VBN19" s="198"/>
      <c r="VBO19" s="198"/>
      <c r="VBP19" s="198"/>
      <c r="VBQ19" s="198"/>
      <c r="VBR19" s="198"/>
      <c r="VBS19" s="198"/>
      <c r="VBT19" s="198"/>
      <c r="VBU19" s="198"/>
      <c r="VBV19" s="198"/>
      <c r="VBW19" s="198"/>
      <c r="VBX19" s="198"/>
      <c r="VBY19" s="198"/>
      <c r="VBZ19" s="198"/>
      <c r="VCA19" s="198"/>
      <c r="VCB19" s="198"/>
      <c r="VCC19" s="198"/>
      <c r="VCD19" s="198"/>
      <c r="VCE19" s="198"/>
      <c r="VCF19" s="198"/>
      <c r="VCG19" s="198"/>
      <c r="VCH19" s="198"/>
      <c r="VCI19" s="198"/>
      <c r="VCJ19" s="198"/>
      <c r="VCK19" s="198"/>
      <c r="VCL19" s="198"/>
      <c r="VCM19" s="198"/>
      <c r="VCN19" s="198"/>
      <c r="VCO19" s="198"/>
      <c r="VCP19" s="198"/>
      <c r="VCQ19" s="198"/>
      <c r="VCR19" s="198"/>
      <c r="VCS19" s="198"/>
      <c r="VCT19" s="198"/>
      <c r="VCU19" s="198"/>
      <c r="VCV19" s="198"/>
      <c r="VCW19" s="198"/>
      <c r="VCX19" s="198"/>
      <c r="VCY19" s="198"/>
      <c r="VCZ19" s="198"/>
      <c r="VDA19" s="198"/>
      <c r="VDB19" s="198"/>
      <c r="VDC19" s="198"/>
      <c r="VDD19" s="198"/>
      <c r="VDE19" s="198"/>
      <c r="VDF19" s="198"/>
      <c r="VDG19" s="198"/>
      <c r="VDH19" s="198"/>
      <c r="VDI19" s="198"/>
      <c r="VDJ19" s="198"/>
      <c r="VDK19" s="198"/>
      <c r="VDL19" s="198"/>
      <c r="VDM19" s="198"/>
      <c r="VDN19" s="198"/>
      <c r="VDO19" s="198"/>
      <c r="VDP19" s="198"/>
      <c r="VDQ19" s="198"/>
      <c r="VDR19" s="198"/>
      <c r="VDS19" s="198"/>
      <c r="VDT19" s="198"/>
      <c r="VDU19" s="198"/>
      <c r="VDV19" s="198"/>
      <c r="VDW19" s="198"/>
      <c r="VDX19" s="198"/>
      <c r="VDY19" s="198"/>
      <c r="VDZ19" s="198"/>
      <c r="VEA19" s="198"/>
      <c r="VEB19" s="198"/>
      <c r="VEC19" s="198"/>
      <c r="VED19" s="198"/>
      <c r="VEE19" s="198"/>
      <c r="VEF19" s="198"/>
      <c r="VEG19" s="198"/>
      <c r="VEH19" s="198"/>
      <c r="VEI19" s="198"/>
      <c r="VEJ19" s="198"/>
      <c r="VEK19" s="198"/>
      <c r="VEL19" s="198"/>
      <c r="VEM19" s="198"/>
      <c r="VEN19" s="198"/>
      <c r="VEO19" s="198"/>
      <c r="VEP19" s="198"/>
      <c r="VEQ19" s="198"/>
      <c r="VER19" s="198"/>
      <c r="VES19" s="198"/>
      <c r="VET19" s="198"/>
      <c r="VEU19" s="198"/>
      <c r="VEV19" s="198"/>
      <c r="VEW19" s="198"/>
      <c r="VEX19" s="198"/>
      <c r="VEY19" s="198"/>
      <c r="VEZ19" s="198"/>
      <c r="VFA19" s="198"/>
      <c r="VFB19" s="198"/>
      <c r="VFC19" s="198"/>
      <c r="VFD19" s="198"/>
      <c r="VFE19" s="198"/>
      <c r="VFF19" s="198"/>
      <c r="VFG19" s="198"/>
      <c r="VFH19" s="198"/>
      <c r="VFI19" s="198"/>
      <c r="VFJ19" s="198"/>
      <c r="VFK19" s="198"/>
      <c r="VFL19" s="198"/>
      <c r="VFM19" s="198"/>
      <c r="VFN19" s="198"/>
      <c r="VFO19" s="198"/>
      <c r="VFP19" s="198"/>
      <c r="VFQ19" s="198"/>
      <c r="VFR19" s="198"/>
      <c r="VFS19" s="198"/>
      <c r="VFT19" s="198"/>
      <c r="VFU19" s="198"/>
      <c r="VFV19" s="198"/>
      <c r="VFW19" s="198"/>
      <c r="VFX19" s="198"/>
      <c r="VFY19" s="198"/>
      <c r="VFZ19" s="198"/>
      <c r="VGA19" s="198"/>
      <c r="VGB19" s="198"/>
      <c r="VGC19" s="198"/>
      <c r="VGD19" s="198"/>
      <c r="VGE19" s="198"/>
      <c r="VGF19" s="198"/>
      <c r="VGG19" s="198"/>
      <c r="VGH19" s="198"/>
      <c r="VGI19" s="198"/>
      <c r="VGJ19" s="198"/>
      <c r="VGK19" s="198"/>
      <c r="VGL19" s="198"/>
      <c r="VGM19" s="198"/>
      <c r="VGN19" s="198"/>
      <c r="VGO19" s="198"/>
      <c r="VGP19" s="198"/>
      <c r="VGQ19" s="198"/>
      <c r="VGR19" s="198"/>
      <c r="VGS19" s="198"/>
      <c r="VGT19" s="198"/>
      <c r="VGU19" s="198"/>
      <c r="VGV19" s="198"/>
      <c r="VGW19" s="198"/>
      <c r="VGX19" s="198"/>
      <c r="VGY19" s="198"/>
      <c r="VGZ19" s="198"/>
      <c r="VHA19" s="198"/>
      <c r="VHB19" s="198"/>
      <c r="VHC19" s="198"/>
      <c r="VHD19" s="198"/>
      <c r="VHE19" s="198"/>
      <c r="VHF19" s="198"/>
      <c r="VHG19" s="198"/>
      <c r="VHH19" s="198"/>
      <c r="VHI19" s="198"/>
      <c r="VHJ19" s="198"/>
      <c r="VHK19" s="198"/>
      <c r="VHL19" s="198"/>
      <c r="VHM19" s="198"/>
      <c r="VHN19" s="198"/>
      <c r="VHO19" s="198"/>
      <c r="VHP19" s="198"/>
      <c r="VHQ19" s="198"/>
      <c r="VHR19" s="198"/>
      <c r="VHS19" s="198"/>
      <c r="VHT19" s="198"/>
      <c r="VHU19" s="198"/>
      <c r="VHV19" s="198"/>
      <c r="VHW19" s="198"/>
      <c r="VHX19" s="198"/>
      <c r="VHY19" s="198"/>
      <c r="VHZ19" s="198"/>
      <c r="VIA19" s="198"/>
      <c r="VIB19" s="198"/>
      <c r="VIC19" s="198"/>
      <c r="VID19" s="198"/>
      <c r="VIE19" s="198"/>
      <c r="VIF19" s="198"/>
      <c r="VIG19" s="198"/>
      <c r="VIH19" s="198"/>
      <c r="VII19" s="198"/>
      <c r="VIJ19" s="198"/>
      <c r="VIK19" s="198"/>
      <c r="VIL19" s="198"/>
      <c r="VIM19" s="198"/>
      <c r="VIN19" s="198"/>
      <c r="VIO19" s="198"/>
      <c r="VIP19" s="198"/>
      <c r="VIQ19" s="198"/>
      <c r="VIR19" s="198"/>
      <c r="VIS19" s="198"/>
      <c r="VIT19" s="198"/>
      <c r="VIU19" s="198"/>
      <c r="VIV19" s="198"/>
      <c r="VIW19" s="198"/>
      <c r="VIX19" s="198"/>
      <c r="VIY19" s="198"/>
      <c r="VIZ19" s="198"/>
      <c r="VJA19" s="198"/>
      <c r="VJB19" s="198"/>
      <c r="VJC19" s="198"/>
      <c r="VJD19" s="198"/>
      <c r="VJE19" s="198"/>
      <c r="VJF19" s="198"/>
      <c r="VJG19" s="198"/>
      <c r="VJH19" s="198"/>
      <c r="VJI19" s="198"/>
      <c r="VJJ19" s="198"/>
      <c r="VJK19" s="198"/>
      <c r="VJL19" s="198"/>
      <c r="VJM19" s="198"/>
      <c r="VJN19" s="198"/>
      <c r="VJO19" s="198"/>
      <c r="VJP19" s="198"/>
      <c r="VJQ19" s="198"/>
      <c r="VJR19" s="198"/>
      <c r="VJS19" s="198"/>
      <c r="VJT19" s="198"/>
      <c r="VJU19" s="198"/>
      <c r="VJV19" s="198"/>
      <c r="VJW19" s="198"/>
      <c r="VJX19" s="198"/>
      <c r="VJY19" s="198"/>
      <c r="VJZ19" s="198"/>
      <c r="VKA19" s="198"/>
      <c r="VKB19" s="198"/>
      <c r="VKC19" s="198"/>
      <c r="VKD19" s="198"/>
      <c r="VKE19" s="198"/>
      <c r="VKF19" s="198"/>
      <c r="VKG19" s="198"/>
      <c r="VKH19" s="198"/>
      <c r="VKI19" s="198"/>
      <c r="VKJ19" s="198"/>
      <c r="VKK19" s="198"/>
      <c r="VKL19" s="198"/>
      <c r="VKM19" s="198"/>
      <c r="VKN19" s="198"/>
      <c r="VKO19" s="198"/>
      <c r="VKP19" s="198"/>
      <c r="VKQ19" s="198"/>
      <c r="VKR19" s="198"/>
      <c r="VKS19" s="198"/>
      <c r="VKT19" s="198"/>
      <c r="VKU19" s="198"/>
      <c r="VKV19" s="198"/>
      <c r="VKW19" s="198"/>
      <c r="VKX19" s="198"/>
      <c r="VKY19" s="198"/>
      <c r="VKZ19" s="198"/>
      <c r="VLA19" s="198"/>
      <c r="VLB19" s="198"/>
      <c r="VLC19" s="198"/>
      <c r="VLD19" s="198"/>
      <c r="VLE19" s="198"/>
      <c r="VLF19" s="198"/>
      <c r="VLG19" s="198"/>
      <c r="VLH19" s="198"/>
      <c r="VLI19" s="198"/>
      <c r="VLJ19" s="198"/>
      <c r="VLK19" s="198"/>
      <c r="VLL19" s="198"/>
      <c r="VLM19" s="198"/>
      <c r="VLN19" s="198"/>
      <c r="VLO19" s="198"/>
      <c r="VLP19" s="198"/>
      <c r="VLQ19" s="198"/>
      <c r="VLR19" s="198"/>
      <c r="VLS19" s="198"/>
      <c r="VLT19" s="198"/>
      <c r="VLU19" s="198"/>
      <c r="VLV19" s="198"/>
      <c r="VLW19" s="198"/>
      <c r="VLX19" s="198"/>
      <c r="VLY19" s="198"/>
      <c r="VLZ19" s="198"/>
      <c r="VMA19" s="198"/>
      <c r="VMB19" s="198"/>
      <c r="VMC19" s="198"/>
      <c r="VMD19" s="198"/>
      <c r="VME19" s="198"/>
      <c r="VMF19" s="198"/>
      <c r="VMG19" s="198"/>
      <c r="VMH19" s="198"/>
      <c r="VMI19" s="198"/>
      <c r="VMJ19" s="198"/>
      <c r="VMK19" s="198"/>
      <c r="VML19" s="198"/>
      <c r="VMM19" s="198"/>
      <c r="VMN19" s="198"/>
      <c r="VMO19" s="198"/>
      <c r="VMP19" s="198"/>
      <c r="VMQ19" s="198"/>
      <c r="VMR19" s="198"/>
      <c r="VMS19" s="198"/>
      <c r="VMT19" s="198"/>
      <c r="VMU19" s="198"/>
      <c r="VMV19" s="198"/>
      <c r="VMW19" s="198"/>
      <c r="VMX19" s="198"/>
      <c r="VMY19" s="198"/>
      <c r="VMZ19" s="198"/>
      <c r="VNA19" s="198"/>
      <c r="VNB19" s="198"/>
      <c r="VNC19" s="198"/>
      <c r="VND19" s="198"/>
      <c r="VNE19" s="198"/>
      <c r="VNF19" s="198"/>
      <c r="VNG19" s="198"/>
      <c r="VNH19" s="198"/>
      <c r="VNI19" s="198"/>
      <c r="VNJ19" s="198"/>
      <c r="VNK19" s="198"/>
      <c r="VNL19" s="198"/>
      <c r="VNM19" s="198"/>
      <c r="VNN19" s="198"/>
      <c r="VNO19" s="198"/>
      <c r="VNP19" s="198"/>
      <c r="VNQ19" s="198"/>
      <c r="VNR19" s="198"/>
      <c r="VNS19" s="198"/>
      <c r="VNT19" s="198"/>
      <c r="VNU19" s="198"/>
      <c r="VNV19" s="198"/>
      <c r="VNW19" s="198"/>
      <c r="VNX19" s="198"/>
      <c r="VNY19" s="198"/>
      <c r="VNZ19" s="198"/>
      <c r="VOA19" s="198"/>
      <c r="VOB19" s="198"/>
      <c r="VOC19" s="198"/>
      <c r="VOD19" s="198"/>
      <c r="VOE19" s="198"/>
      <c r="VOF19" s="198"/>
      <c r="VOG19" s="198"/>
      <c r="VOH19" s="198"/>
      <c r="VOI19" s="198"/>
      <c r="VOJ19" s="198"/>
      <c r="VOK19" s="198"/>
      <c r="VOL19" s="198"/>
      <c r="VOM19" s="198"/>
      <c r="VON19" s="198"/>
      <c r="VOO19" s="198"/>
      <c r="VOP19" s="198"/>
      <c r="VOQ19" s="198"/>
      <c r="VOR19" s="198"/>
      <c r="VOS19" s="198"/>
      <c r="VOT19" s="198"/>
      <c r="VOU19" s="198"/>
      <c r="VOV19" s="198"/>
      <c r="VOW19" s="198"/>
      <c r="VOX19" s="198"/>
      <c r="VOY19" s="198"/>
      <c r="VOZ19" s="198"/>
      <c r="VPA19" s="198"/>
      <c r="VPB19" s="198"/>
      <c r="VPC19" s="198"/>
      <c r="VPD19" s="198"/>
      <c r="VPE19" s="198"/>
      <c r="VPF19" s="198"/>
      <c r="VPG19" s="198"/>
      <c r="VPH19" s="198"/>
      <c r="VPI19" s="198"/>
      <c r="VPJ19" s="198"/>
      <c r="VPK19" s="198"/>
      <c r="VPL19" s="198"/>
      <c r="VPM19" s="198"/>
      <c r="VPN19" s="198"/>
      <c r="VPO19" s="198"/>
      <c r="VPP19" s="198"/>
      <c r="VPQ19" s="198"/>
      <c r="VPR19" s="198"/>
      <c r="VPS19" s="198"/>
      <c r="VPT19" s="198"/>
      <c r="VPU19" s="198"/>
      <c r="VPV19" s="198"/>
      <c r="VPW19" s="198"/>
      <c r="VPX19" s="198"/>
      <c r="VPY19" s="198"/>
      <c r="VPZ19" s="198"/>
      <c r="VQA19" s="198"/>
      <c r="VQB19" s="198"/>
      <c r="VQC19" s="198"/>
      <c r="VQD19" s="198"/>
      <c r="VQE19" s="198"/>
      <c r="VQF19" s="198"/>
      <c r="VQG19" s="198"/>
      <c r="VQH19" s="198"/>
      <c r="VQI19" s="198"/>
      <c r="VQJ19" s="198"/>
      <c r="VQK19" s="198"/>
      <c r="VQL19" s="198"/>
      <c r="VQM19" s="198"/>
      <c r="VQN19" s="198"/>
      <c r="VQO19" s="198"/>
      <c r="VQP19" s="198"/>
      <c r="VQQ19" s="198"/>
      <c r="VQR19" s="198"/>
      <c r="VQS19" s="198"/>
      <c r="VQT19" s="198"/>
      <c r="VQU19" s="198"/>
      <c r="VQV19" s="198"/>
      <c r="VQW19" s="198"/>
      <c r="VQX19" s="198"/>
      <c r="VQY19" s="198"/>
      <c r="VQZ19" s="198"/>
      <c r="VRA19" s="198"/>
      <c r="VRB19" s="198"/>
      <c r="VRC19" s="198"/>
      <c r="VRD19" s="198"/>
      <c r="VRE19" s="198"/>
      <c r="VRF19" s="198"/>
      <c r="VRG19" s="198"/>
      <c r="VRH19" s="198"/>
      <c r="VRI19" s="198"/>
      <c r="VRJ19" s="198"/>
      <c r="VRK19" s="198"/>
      <c r="VRL19" s="198"/>
      <c r="VRM19" s="198"/>
      <c r="VRN19" s="198"/>
      <c r="VRO19" s="198"/>
      <c r="VRP19" s="198"/>
      <c r="VRQ19" s="198"/>
      <c r="VRR19" s="198"/>
      <c r="VRS19" s="198"/>
      <c r="VRT19" s="198"/>
      <c r="VRU19" s="198"/>
      <c r="VRV19" s="198"/>
      <c r="VRW19" s="198"/>
      <c r="VRX19" s="198"/>
      <c r="VRY19" s="198"/>
      <c r="VRZ19" s="198"/>
      <c r="VSA19" s="198"/>
      <c r="VSB19" s="198"/>
      <c r="VSC19" s="198"/>
      <c r="VSD19" s="198"/>
      <c r="VSE19" s="198"/>
      <c r="VSF19" s="198"/>
      <c r="VSG19" s="198"/>
      <c r="VSH19" s="198"/>
      <c r="VSI19" s="198"/>
      <c r="VSJ19" s="198"/>
      <c r="VSK19" s="198"/>
      <c r="VSL19" s="198"/>
      <c r="VSM19" s="198"/>
      <c r="VSN19" s="198"/>
      <c r="VSO19" s="198"/>
      <c r="VSP19" s="198"/>
      <c r="VSQ19" s="198"/>
      <c r="VSR19" s="198"/>
      <c r="VSS19" s="198"/>
      <c r="VST19" s="198"/>
      <c r="VSU19" s="198"/>
      <c r="VSV19" s="198"/>
      <c r="VSW19" s="198"/>
      <c r="VSX19" s="198"/>
      <c r="VSY19" s="198"/>
      <c r="VSZ19" s="198"/>
      <c r="VTA19" s="198"/>
      <c r="VTB19" s="198"/>
      <c r="VTC19" s="198"/>
      <c r="VTD19" s="198"/>
      <c r="VTE19" s="198"/>
      <c r="VTF19" s="198"/>
      <c r="VTG19" s="198"/>
      <c r="VTH19" s="198"/>
      <c r="VTI19" s="198"/>
      <c r="VTJ19" s="198"/>
      <c r="VTK19" s="198"/>
      <c r="VTL19" s="198"/>
      <c r="VTM19" s="198"/>
      <c r="VTN19" s="198"/>
      <c r="VTO19" s="198"/>
      <c r="VTP19" s="198"/>
      <c r="VTQ19" s="198"/>
      <c r="VTR19" s="198"/>
      <c r="VTS19" s="198"/>
      <c r="VTT19" s="198"/>
      <c r="VTU19" s="198"/>
      <c r="VTV19" s="198"/>
      <c r="VTW19" s="198"/>
      <c r="VTX19" s="198"/>
      <c r="VTY19" s="198"/>
      <c r="VTZ19" s="198"/>
      <c r="VUA19" s="198"/>
      <c r="VUB19" s="198"/>
      <c r="VUC19" s="198"/>
      <c r="VUD19" s="198"/>
      <c r="VUE19" s="198"/>
      <c r="VUF19" s="198"/>
      <c r="VUG19" s="198"/>
      <c r="VUH19" s="198"/>
      <c r="VUI19" s="198"/>
      <c r="VUJ19" s="198"/>
      <c r="VUK19" s="198"/>
      <c r="VUL19" s="198"/>
      <c r="VUM19" s="198"/>
      <c r="VUN19" s="198"/>
      <c r="VUO19" s="198"/>
      <c r="VUP19" s="198"/>
      <c r="VUQ19" s="198"/>
      <c r="VUR19" s="198"/>
      <c r="VUS19" s="198"/>
      <c r="VUT19" s="198"/>
      <c r="VUU19" s="198"/>
      <c r="VUV19" s="198"/>
      <c r="VUW19" s="198"/>
      <c r="VUX19" s="198"/>
      <c r="VUY19" s="198"/>
      <c r="VUZ19" s="198"/>
      <c r="VVA19" s="198"/>
      <c r="VVB19" s="198"/>
      <c r="VVC19" s="198"/>
      <c r="VVD19" s="198"/>
      <c r="VVE19" s="198"/>
      <c r="VVF19" s="198"/>
      <c r="VVG19" s="198"/>
      <c r="VVH19" s="198"/>
      <c r="VVI19" s="198"/>
      <c r="VVJ19" s="198"/>
      <c r="VVK19" s="198"/>
      <c r="VVL19" s="198"/>
      <c r="VVM19" s="198"/>
      <c r="VVN19" s="198"/>
      <c r="VVO19" s="198"/>
      <c r="VVP19" s="198"/>
      <c r="VVQ19" s="198"/>
      <c r="VVR19" s="198"/>
      <c r="VVS19" s="198"/>
      <c r="VVT19" s="198"/>
      <c r="VVU19" s="198"/>
      <c r="VVV19" s="198"/>
      <c r="VVW19" s="198"/>
      <c r="VVX19" s="198"/>
      <c r="VVY19" s="198"/>
      <c r="VVZ19" s="198"/>
      <c r="VWA19" s="198"/>
      <c r="VWB19" s="198"/>
      <c r="VWC19" s="198"/>
      <c r="VWD19" s="198"/>
      <c r="VWE19" s="198"/>
      <c r="VWF19" s="198"/>
      <c r="VWG19" s="198"/>
      <c r="VWH19" s="198"/>
      <c r="VWI19" s="198"/>
      <c r="VWJ19" s="198"/>
      <c r="VWK19" s="198"/>
      <c r="VWL19" s="198"/>
      <c r="VWM19" s="198"/>
      <c r="VWN19" s="198"/>
      <c r="VWO19" s="198"/>
      <c r="VWP19" s="198"/>
      <c r="VWQ19" s="198"/>
      <c r="VWR19" s="198"/>
      <c r="VWS19" s="198"/>
      <c r="VWT19" s="198"/>
      <c r="VWU19" s="198"/>
      <c r="VWV19" s="198"/>
      <c r="VWW19" s="198"/>
      <c r="VWX19" s="198"/>
      <c r="VWY19" s="198"/>
      <c r="VWZ19" s="198"/>
      <c r="VXA19" s="198"/>
      <c r="VXB19" s="198"/>
      <c r="VXC19" s="198"/>
      <c r="VXD19" s="198"/>
      <c r="VXE19" s="198"/>
      <c r="VXF19" s="198"/>
      <c r="VXG19" s="198"/>
      <c r="VXH19" s="198"/>
      <c r="VXI19" s="198"/>
      <c r="VXJ19" s="198"/>
      <c r="VXK19" s="198"/>
      <c r="VXL19" s="198"/>
      <c r="VXM19" s="198"/>
      <c r="VXN19" s="198"/>
      <c r="VXO19" s="198"/>
      <c r="VXP19" s="198"/>
      <c r="VXQ19" s="198"/>
      <c r="VXR19" s="198"/>
      <c r="VXS19" s="198"/>
      <c r="VXT19" s="198"/>
      <c r="VXU19" s="198"/>
      <c r="VXV19" s="198"/>
      <c r="VXW19" s="198"/>
      <c r="VXX19" s="198"/>
      <c r="VXY19" s="198"/>
      <c r="VXZ19" s="198"/>
      <c r="VYA19" s="198"/>
      <c r="VYB19" s="198"/>
      <c r="VYC19" s="198"/>
      <c r="VYD19" s="198"/>
      <c r="VYE19" s="198"/>
      <c r="VYF19" s="198"/>
      <c r="VYG19" s="198"/>
      <c r="VYH19" s="198"/>
      <c r="VYI19" s="198"/>
      <c r="VYJ19" s="198"/>
      <c r="VYK19" s="198"/>
      <c r="VYL19" s="198"/>
      <c r="VYM19" s="198"/>
      <c r="VYN19" s="198"/>
      <c r="VYO19" s="198"/>
      <c r="VYP19" s="198"/>
      <c r="VYQ19" s="198"/>
      <c r="VYR19" s="198"/>
      <c r="VYS19" s="198"/>
      <c r="VYT19" s="198"/>
      <c r="VYU19" s="198"/>
      <c r="VYV19" s="198"/>
      <c r="VYW19" s="198"/>
      <c r="VYX19" s="198"/>
      <c r="VYY19" s="198"/>
      <c r="VYZ19" s="198"/>
      <c r="VZA19" s="198"/>
      <c r="VZB19" s="198"/>
      <c r="VZC19" s="198"/>
      <c r="VZD19" s="198"/>
      <c r="VZE19" s="198"/>
      <c r="VZF19" s="198"/>
      <c r="VZG19" s="198"/>
      <c r="VZH19" s="198"/>
      <c r="VZI19" s="198"/>
      <c r="VZJ19" s="198"/>
      <c r="VZK19" s="198"/>
      <c r="VZL19" s="198"/>
      <c r="VZM19" s="198"/>
      <c r="VZN19" s="198"/>
      <c r="VZO19" s="198"/>
      <c r="VZP19" s="198"/>
      <c r="VZQ19" s="198"/>
      <c r="VZR19" s="198"/>
      <c r="VZS19" s="198"/>
      <c r="VZT19" s="198"/>
      <c r="VZU19" s="198"/>
      <c r="VZV19" s="198"/>
      <c r="VZW19" s="198"/>
      <c r="VZX19" s="198"/>
      <c r="VZY19" s="198"/>
      <c r="VZZ19" s="198"/>
      <c r="WAA19" s="198"/>
      <c r="WAB19" s="198"/>
      <c r="WAC19" s="198"/>
      <c r="WAD19" s="198"/>
      <c r="WAE19" s="198"/>
      <c r="WAF19" s="198"/>
      <c r="WAG19" s="198"/>
      <c r="WAH19" s="198"/>
      <c r="WAI19" s="198"/>
      <c r="WAJ19" s="198"/>
      <c r="WAK19" s="198"/>
      <c r="WAL19" s="198"/>
      <c r="WAM19" s="198"/>
      <c r="WAN19" s="198"/>
      <c r="WAO19" s="198"/>
      <c r="WAP19" s="198"/>
      <c r="WAQ19" s="198"/>
      <c r="WAR19" s="198"/>
      <c r="WAS19" s="198"/>
      <c r="WAT19" s="198"/>
      <c r="WAU19" s="198"/>
      <c r="WAV19" s="198"/>
      <c r="WAW19" s="198"/>
      <c r="WAX19" s="198"/>
      <c r="WAY19" s="198"/>
      <c r="WAZ19" s="198"/>
      <c r="WBA19" s="198"/>
      <c r="WBB19" s="198"/>
      <c r="WBC19" s="198"/>
      <c r="WBD19" s="198"/>
      <c r="WBE19" s="198"/>
      <c r="WBF19" s="198"/>
      <c r="WBG19" s="198"/>
      <c r="WBH19" s="198"/>
      <c r="WBI19" s="198"/>
      <c r="WBJ19" s="198"/>
      <c r="WBK19" s="198"/>
      <c r="WBL19" s="198"/>
      <c r="WBM19" s="198"/>
      <c r="WBN19" s="198"/>
      <c r="WBO19" s="198"/>
      <c r="WBP19" s="198"/>
      <c r="WBQ19" s="198"/>
      <c r="WBR19" s="198"/>
      <c r="WBS19" s="198"/>
      <c r="WBT19" s="198"/>
      <c r="WBU19" s="198"/>
      <c r="WBV19" s="198"/>
      <c r="WBW19" s="198"/>
      <c r="WBX19" s="198"/>
      <c r="WBY19" s="198"/>
      <c r="WBZ19" s="198"/>
      <c r="WCA19" s="198"/>
      <c r="WCB19" s="198"/>
      <c r="WCC19" s="198"/>
      <c r="WCD19" s="198"/>
      <c r="WCE19" s="198"/>
      <c r="WCF19" s="198"/>
      <c r="WCG19" s="198"/>
      <c r="WCH19" s="198"/>
      <c r="WCI19" s="198"/>
      <c r="WCJ19" s="198"/>
      <c r="WCK19" s="198"/>
      <c r="WCL19" s="198"/>
      <c r="WCM19" s="198"/>
      <c r="WCN19" s="198"/>
      <c r="WCO19" s="198"/>
      <c r="WCP19" s="198"/>
      <c r="WCQ19" s="198"/>
      <c r="WCR19" s="198"/>
      <c r="WCS19" s="198"/>
      <c r="WCT19" s="198"/>
      <c r="WCU19" s="198"/>
      <c r="WCV19" s="198"/>
      <c r="WCW19" s="198"/>
      <c r="WCX19" s="198"/>
      <c r="WCY19" s="198"/>
      <c r="WCZ19" s="198"/>
      <c r="WDA19" s="198"/>
      <c r="WDB19" s="198"/>
      <c r="WDC19" s="198"/>
      <c r="WDD19" s="198"/>
      <c r="WDE19" s="198"/>
      <c r="WDF19" s="198"/>
      <c r="WDG19" s="198"/>
      <c r="WDH19" s="198"/>
      <c r="WDI19" s="198"/>
      <c r="WDJ19" s="198"/>
      <c r="WDK19" s="198"/>
      <c r="WDL19" s="198"/>
      <c r="WDM19" s="198"/>
      <c r="WDN19" s="198"/>
      <c r="WDO19" s="198"/>
      <c r="WDP19" s="198"/>
      <c r="WDQ19" s="198"/>
      <c r="WDR19" s="198"/>
      <c r="WDS19" s="198"/>
      <c r="WDT19" s="198"/>
      <c r="WDU19" s="198"/>
      <c r="WDV19" s="198"/>
      <c r="WDW19" s="198"/>
      <c r="WDX19" s="198"/>
      <c r="WDY19" s="198"/>
      <c r="WDZ19" s="198"/>
      <c r="WEA19" s="198"/>
      <c r="WEB19" s="198"/>
      <c r="WEC19" s="198"/>
      <c r="WED19" s="198"/>
      <c r="WEE19" s="198"/>
      <c r="WEF19" s="198"/>
      <c r="WEG19" s="198"/>
      <c r="WEH19" s="198"/>
      <c r="WEI19" s="198"/>
      <c r="WEJ19" s="198"/>
      <c r="WEK19" s="198"/>
      <c r="WEL19" s="198"/>
      <c r="WEM19" s="198"/>
      <c r="WEN19" s="198"/>
      <c r="WEO19" s="198"/>
      <c r="WEP19" s="198"/>
      <c r="WEQ19" s="198"/>
      <c r="WER19" s="198"/>
      <c r="WES19" s="198"/>
      <c r="WET19" s="198"/>
      <c r="WEU19" s="198"/>
      <c r="WEV19" s="198"/>
      <c r="WEW19" s="198"/>
      <c r="WEX19" s="198"/>
      <c r="WEY19" s="198"/>
      <c r="WEZ19" s="198"/>
      <c r="WFA19" s="198"/>
      <c r="WFB19" s="198"/>
      <c r="WFC19" s="198"/>
      <c r="WFD19" s="198"/>
      <c r="WFE19" s="198"/>
      <c r="WFF19" s="198"/>
      <c r="WFG19" s="198"/>
      <c r="WFH19" s="198"/>
      <c r="WFI19" s="198"/>
      <c r="WFJ19" s="198"/>
      <c r="WFK19" s="198"/>
      <c r="WFL19" s="198"/>
      <c r="WFM19" s="198"/>
      <c r="WFN19" s="198"/>
      <c r="WFO19" s="198"/>
      <c r="WFP19" s="198"/>
      <c r="WFQ19" s="198"/>
      <c r="WFR19" s="198"/>
      <c r="WFS19" s="198"/>
      <c r="WFT19" s="198"/>
      <c r="WFU19" s="198"/>
      <c r="WFV19" s="198"/>
      <c r="WFW19" s="198"/>
      <c r="WFX19" s="198"/>
      <c r="WFY19" s="198"/>
      <c r="WFZ19" s="198"/>
      <c r="WGA19" s="198"/>
      <c r="WGB19" s="198"/>
      <c r="WGC19" s="198"/>
      <c r="WGD19" s="198"/>
      <c r="WGE19" s="198"/>
      <c r="WGF19" s="198"/>
      <c r="WGG19" s="198"/>
      <c r="WGH19" s="198"/>
      <c r="WGI19" s="198"/>
      <c r="WGJ19" s="198"/>
      <c r="WGK19" s="198"/>
      <c r="WGL19" s="198"/>
      <c r="WGM19" s="198"/>
      <c r="WGN19" s="198"/>
      <c r="WGO19" s="198"/>
      <c r="WGP19" s="198"/>
      <c r="WGQ19" s="198"/>
      <c r="WGR19" s="198"/>
      <c r="WGS19" s="198"/>
      <c r="WGT19" s="198"/>
      <c r="WGU19" s="198"/>
      <c r="WGV19" s="198"/>
      <c r="WGW19" s="198"/>
      <c r="WGX19" s="198"/>
      <c r="WGY19" s="198"/>
      <c r="WGZ19" s="198"/>
      <c r="WHA19" s="198"/>
      <c r="WHB19" s="198"/>
      <c r="WHC19" s="198"/>
      <c r="WHD19" s="198"/>
      <c r="WHE19" s="198"/>
      <c r="WHF19" s="198"/>
      <c r="WHG19" s="198"/>
      <c r="WHH19" s="198"/>
      <c r="WHI19" s="198"/>
      <c r="WHJ19" s="198"/>
      <c r="WHK19" s="198"/>
      <c r="WHL19" s="198"/>
      <c r="WHM19" s="198"/>
      <c r="WHN19" s="198"/>
      <c r="WHO19" s="198"/>
      <c r="WHP19" s="198"/>
      <c r="WHQ19" s="198"/>
      <c r="WHR19" s="198"/>
      <c r="WHS19" s="198"/>
      <c r="WHT19" s="198"/>
      <c r="WHU19" s="198"/>
      <c r="WHV19" s="198"/>
      <c r="WHW19" s="198"/>
      <c r="WHX19" s="198"/>
      <c r="WHY19" s="198"/>
      <c r="WHZ19" s="198"/>
      <c r="WIA19" s="198"/>
      <c r="WIB19" s="198"/>
      <c r="WIC19" s="198"/>
      <c r="WID19" s="198"/>
      <c r="WIE19" s="198"/>
      <c r="WIF19" s="198"/>
      <c r="WIG19" s="198"/>
      <c r="WIH19" s="198"/>
      <c r="WII19" s="198"/>
      <c r="WIJ19" s="198"/>
      <c r="WIK19" s="198"/>
      <c r="WIL19" s="198"/>
      <c r="WIM19" s="198"/>
      <c r="WIN19" s="198"/>
      <c r="WIO19" s="198"/>
      <c r="WIP19" s="198"/>
      <c r="WIQ19" s="198"/>
      <c r="WIR19" s="198"/>
      <c r="WIS19" s="198"/>
      <c r="WIT19" s="198"/>
      <c r="WIU19" s="198"/>
      <c r="WIV19" s="198"/>
      <c r="WIW19" s="198"/>
      <c r="WIX19" s="198"/>
      <c r="WIY19" s="198"/>
      <c r="WIZ19" s="198"/>
      <c r="WJA19" s="198"/>
      <c r="WJB19" s="198"/>
      <c r="WJC19" s="198"/>
      <c r="WJD19" s="198"/>
      <c r="WJE19" s="198"/>
      <c r="WJF19" s="198"/>
      <c r="WJG19" s="198"/>
      <c r="WJH19" s="198"/>
      <c r="WJI19" s="198"/>
      <c r="WJJ19" s="198"/>
      <c r="WJK19" s="198"/>
      <c r="WJL19" s="198"/>
      <c r="WJM19" s="198"/>
      <c r="WJN19" s="198"/>
      <c r="WJO19" s="198"/>
      <c r="WJP19" s="198"/>
      <c r="WJQ19" s="198"/>
      <c r="WJR19" s="198"/>
      <c r="WJS19" s="198"/>
      <c r="WJT19" s="198"/>
      <c r="WJU19" s="198"/>
      <c r="WJV19" s="198"/>
      <c r="WJW19" s="198"/>
      <c r="WJX19" s="198"/>
      <c r="WJY19" s="198"/>
      <c r="WJZ19" s="198"/>
      <c r="WKA19" s="198"/>
      <c r="WKB19" s="198"/>
      <c r="WKC19" s="198"/>
      <c r="WKD19" s="198"/>
      <c r="WKE19" s="198"/>
      <c r="WKF19" s="198"/>
      <c r="WKG19" s="198"/>
      <c r="WKH19" s="198"/>
      <c r="WKI19" s="198"/>
      <c r="WKJ19" s="198"/>
      <c r="WKK19" s="198"/>
      <c r="WKL19" s="198"/>
      <c r="WKM19" s="198"/>
      <c r="WKN19" s="198"/>
      <c r="WKO19" s="198"/>
      <c r="WKP19" s="198"/>
      <c r="WKQ19" s="198"/>
      <c r="WKR19" s="198"/>
      <c r="WKS19" s="198"/>
      <c r="WKT19" s="198"/>
      <c r="WKU19" s="198"/>
      <c r="WKV19" s="198"/>
      <c r="WKW19" s="198"/>
      <c r="WKX19" s="198"/>
      <c r="WKY19" s="198"/>
      <c r="WKZ19" s="198"/>
      <c r="WLA19" s="198"/>
      <c r="WLB19" s="198"/>
      <c r="WLC19" s="198"/>
      <c r="WLD19" s="198"/>
      <c r="WLE19" s="198"/>
      <c r="WLF19" s="198"/>
      <c r="WLG19" s="198"/>
      <c r="WLH19" s="198"/>
      <c r="WLI19" s="198"/>
      <c r="WLJ19" s="198"/>
      <c r="WLK19" s="198"/>
      <c r="WLL19" s="198"/>
      <c r="WLM19" s="198"/>
      <c r="WLN19" s="198"/>
      <c r="WLO19" s="198"/>
      <c r="WLP19" s="198"/>
      <c r="WLQ19" s="198"/>
      <c r="WLR19" s="198"/>
      <c r="WLS19" s="198"/>
      <c r="WLT19" s="198"/>
      <c r="WLU19" s="198"/>
      <c r="WLV19" s="198"/>
      <c r="WLW19" s="198"/>
      <c r="WLX19" s="198"/>
      <c r="WLY19" s="198"/>
      <c r="WLZ19" s="198"/>
      <c r="WMA19" s="198"/>
      <c r="WMB19" s="198"/>
      <c r="WMC19" s="198"/>
      <c r="WMD19" s="198"/>
      <c r="WME19" s="198"/>
      <c r="WMF19" s="198"/>
      <c r="WMG19" s="198"/>
      <c r="WMH19" s="198"/>
      <c r="WMI19" s="198"/>
      <c r="WMJ19" s="198"/>
      <c r="WMK19" s="198"/>
      <c r="WML19" s="198"/>
      <c r="WMM19" s="198"/>
      <c r="WMN19" s="198"/>
      <c r="WMO19" s="198"/>
      <c r="WMP19" s="198"/>
      <c r="WMQ19" s="198"/>
      <c r="WMR19" s="198"/>
      <c r="WMS19" s="198"/>
      <c r="WMT19" s="198"/>
      <c r="WMU19" s="198"/>
      <c r="WMV19" s="198"/>
      <c r="WMW19" s="198"/>
      <c r="WMX19" s="198"/>
      <c r="WMY19" s="198"/>
      <c r="WMZ19" s="198"/>
      <c r="WNA19" s="198"/>
      <c r="WNB19" s="198"/>
      <c r="WNC19" s="198"/>
      <c r="WND19" s="198"/>
      <c r="WNE19" s="198"/>
      <c r="WNF19" s="198"/>
      <c r="WNG19" s="198"/>
      <c r="WNH19" s="198"/>
      <c r="WNI19" s="198"/>
      <c r="WNJ19" s="198"/>
      <c r="WNK19" s="198"/>
      <c r="WNL19" s="198"/>
      <c r="WNM19" s="198"/>
      <c r="WNN19" s="198"/>
      <c r="WNO19" s="198"/>
      <c r="WNP19" s="198"/>
      <c r="WNQ19" s="198"/>
      <c r="WNR19" s="198"/>
      <c r="WNS19" s="198"/>
      <c r="WNT19" s="198"/>
      <c r="WNU19" s="198"/>
      <c r="WNV19" s="198"/>
      <c r="WNW19" s="198"/>
      <c r="WNX19" s="198"/>
      <c r="WNY19" s="198"/>
      <c r="WNZ19" s="198"/>
      <c r="WOA19" s="198"/>
      <c r="WOB19" s="198"/>
      <c r="WOC19" s="198"/>
      <c r="WOD19" s="198"/>
      <c r="WOE19" s="198"/>
      <c r="WOF19" s="198"/>
      <c r="WOG19" s="198"/>
      <c r="WOH19" s="198"/>
      <c r="WOI19" s="198"/>
      <c r="WOJ19" s="198"/>
      <c r="WOK19" s="198"/>
      <c r="WOL19" s="198"/>
      <c r="WOM19" s="198"/>
      <c r="WON19" s="198"/>
      <c r="WOO19" s="198"/>
      <c r="WOP19" s="198"/>
      <c r="WOQ19" s="198"/>
      <c r="WOR19" s="198"/>
      <c r="WOS19" s="198"/>
      <c r="WOT19" s="198"/>
      <c r="WOU19" s="198"/>
      <c r="WOV19" s="198"/>
      <c r="WOW19" s="198"/>
      <c r="WOX19" s="198"/>
      <c r="WOY19" s="198"/>
      <c r="WOZ19" s="198"/>
      <c r="WPA19" s="198"/>
      <c r="WPB19" s="198"/>
      <c r="WPC19" s="198"/>
      <c r="WPD19" s="198"/>
      <c r="WPE19" s="198"/>
      <c r="WPF19" s="198"/>
      <c r="WPG19" s="198"/>
      <c r="WPH19" s="198"/>
      <c r="WPI19" s="198"/>
      <c r="WPJ19" s="198"/>
      <c r="WPK19" s="198"/>
      <c r="WPL19" s="198"/>
      <c r="WPM19" s="198"/>
      <c r="WPN19" s="198"/>
      <c r="WPO19" s="198"/>
      <c r="WPP19" s="198"/>
      <c r="WPQ19" s="198"/>
      <c r="WPR19" s="198"/>
      <c r="WPS19" s="198"/>
      <c r="WPT19" s="198"/>
      <c r="WPU19" s="198"/>
      <c r="WPV19" s="198"/>
      <c r="WPW19" s="198"/>
      <c r="WPX19" s="198"/>
      <c r="WPY19" s="198"/>
      <c r="WPZ19" s="198"/>
      <c r="WQA19" s="198"/>
      <c r="WQB19" s="198"/>
      <c r="WQC19" s="198"/>
      <c r="WQD19" s="198"/>
      <c r="WQE19" s="198"/>
      <c r="WQF19" s="198"/>
      <c r="WQG19" s="198"/>
      <c r="WQH19" s="198"/>
      <c r="WQI19" s="198"/>
      <c r="WQJ19" s="198"/>
      <c r="WQK19" s="198"/>
      <c r="WQL19" s="198"/>
      <c r="WQM19" s="198"/>
      <c r="WQN19" s="198"/>
      <c r="WQO19" s="198"/>
      <c r="WQP19" s="198"/>
      <c r="WQQ19" s="198"/>
      <c r="WQR19" s="198"/>
      <c r="WQS19" s="198"/>
      <c r="WQT19" s="198"/>
      <c r="WQU19" s="198"/>
      <c r="WQV19" s="198"/>
      <c r="WQW19" s="198"/>
      <c r="WQX19" s="198"/>
      <c r="WQY19" s="198"/>
      <c r="WQZ19" s="198"/>
      <c r="WRA19" s="198"/>
      <c r="WRB19" s="198"/>
      <c r="WRC19" s="198"/>
      <c r="WRD19" s="198"/>
      <c r="WRE19" s="198"/>
      <c r="WRF19" s="198"/>
      <c r="WRG19" s="198"/>
      <c r="WRH19" s="198"/>
      <c r="WRI19" s="198"/>
      <c r="WRJ19" s="198"/>
      <c r="WRK19" s="198"/>
      <c r="WRL19" s="198"/>
      <c r="WRM19" s="198"/>
      <c r="WRN19" s="198"/>
      <c r="WRO19" s="198"/>
      <c r="WRP19" s="198"/>
      <c r="WRQ19" s="198"/>
      <c r="WRR19" s="198"/>
      <c r="WRS19" s="198"/>
      <c r="WRT19" s="198"/>
      <c r="WRU19" s="198"/>
      <c r="WRV19" s="198"/>
      <c r="WRW19" s="198"/>
      <c r="WRX19" s="198"/>
      <c r="WRY19" s="198"/>
      <c r="WRZ19" s="198"/>
      <c r="WSA19" s="198"/>
      <c r="WSB19" s="198"/>
      <c r="WSC19" s="198"/>
      <c r="WSD19" s="198"/>
      <c r="WSE19" s="198"/>
      <c r="WSF19" s="198"/>
      <c r="WSG19" s="198"/>
      <c r="WSH19" s="198"/>
      <c r="WSI19" s="198"/>
      <c r="WSJ19" s="198"/>
      <c r="WSK19" s="198"/>
      <c r="WSL19" s="198"/>
      <c r="WSM19" s="198"/>
      <c r="WSN19" s="198"/>
      <c r="WSO19" s="198"/>
      <c r="WSP19" s="198"/>
      <c r="WSQ19" s="198"/>
      <c r="WSR19" s="198"/>
      <c r="WSS19" s="198"/>
      <c r="WST19" s="198"/>
      <c r="WSU19" s="198"/>
      <c r="WSV19" s="198"/>
      <c r="WSW19" s="198"/>
      <c r="WSX19" s="198"/>
      <c r="WSY19" s="198"/>
      <c r="WSZ19" s="198"/>
      <c r="WTA19" s="198"/>
      <c r="WTB19" s="198"/>
      <c r="WTC19" s="198"/>
      <c r="WTD19" s="198"/>
      <c r="WTE19" s="198"/>
      <c r="WTF19" s="198"/>
      <c r="WTG19" s="198"/>
      <c r="WTH19" s="198"/>
      <c r="WTI19" s="198"/>
      <c r="WTJ19" s="198"/>
      <c r="WTK19" s="198"/>
      <c r="WTL19" s="198"/>
      <c r="WTM19" s="198"/>
      <c r="WTN19" s="198"/>
      <c r="WTO19" s="198"/>
      <c r="WTP19" s="198"/>
      <c r="WTQ19" s="198"/>
      <c r="WTR19" s="198"/>
      <c r="WTS19" s="198"/>
      <c r="WTT19" s="198"/>
      <c r="WTU19" s="198"/>
      <c r="WTV19" s="198"/>
      <c r="WTW19" s="198"/>
      <c r="WTX19" s="198"/>
      <c r="WTY19" s="198"/>
      <c r="WTZ19" s="198"/>
      <c r="WUA19" s="198"/>
      <c r="WUB19" s="198"/>
      <c r="WUC19" s="198"/>
      <c r="WUD19" s="198"/>
      <c r="WUE19" s="198"/>
      <c r="WUF19" s="198"/>
      <c r="WUG19" s="198"/>
      <c r="WUH19" s="198"/>
      <c r="WUI19" s="198"/>
      <c r="WUJ19" s="198"/>
      <c r="WUK19" s="198"/>
      <c r="WUL19" s="198"/>
      <c r="WUM19" s="198"/>
      <c r="WUN19" s="198"/>
      <c r="WUO19" s="198"/>
      <c r="WUP19" s="198"/>
      <c r="WUQ19" s="198"/>
      <c r="WUR19" s="198"/>
      <c r="WUS19" s="198"/>
      <c r="WUT19" s="198"/>
      <c r="WUU19" s="198"/>
      <c r="WUV19" s="198"/>
      <c r="WUW19" s="198"/>
      <c r="WUX19" s="198"/>
      <c r="WUY19" s="198"/>
      <c r="WUZ19" s="198"/>
      <c r="WVA19" s="198"/>
      <c r="WVB19" s="198"/>
      <c r="WVC19" s="198"/>
      <c r="WVD19" s="198"/>
      <c r="WVE19" s="198"/>
      <c r="WVF19" s="198"/>
      <c r="WVG19" s="198"/>
      <c r="WVH19" s="198"/>
      <c r="WVI19" s="198"/>
      <c r="WVJ19" s="198"/>
      <c r="WVK19" s="198"/>
      <c r="WVL19" s="198"/>
      <c r="WVM19" s="198"/>
      <c r="WVN19" s="198"/>
      <c r="WVO19" s="198"/>
      <c r="WVP19" s="198"/>
      <c r="WVQ19" s="198"/>
      <c r="WVR19" s="198"/>
      <c r="WVS19" s="198"/>
      <c r="WVT19" s="198"/>
      <c r="WVU19" s="198"/>
      <c r="WVV19" s="198"/>
      <c r="WVW19" s="198"/>
      <c r="WVX19" s="198"/>
      <c r="WVY19" s="198"/>
      <c r="WVZ19" s="198"/>
      <c r="WWA19" s="198"/>
      <c r="WWB19" s="198"/>
      <c r="WWC19" s="198"/>
      <c r="WWD19" s="198"/>
      <c r="WWE19" s="198"/>
      <c r="WWF19" s="198"/>
      <c r="WWG19" s="198"/>
      <c r="WWH19" s="198"/>
      <c r="WWI19" s="198"/>
      <c r="WWJ19" s="198"/>
      <c r="WWK19" s="198"/>
      <c r="WWL19" s="198"/>
      <c r="WWM19" s="198"/>
      <c r="WWN19" s="198"/>
      <c r="WWO19" s="198"/>
      <c r="WWP19" s="198"/>
      <c r="WWQ19" s="198"/>
      <c r="WWR19" s="198"/>
      <c r="WWS19" s="198"/>
      <c r="WWT19" s="198"/>
      <c r="WWU19" s="198"/>
      <c r="WWV19" s="198"/>
      <c r="WWW19" s="198"/>
      <c r="WWX19" s="198"/>
      <c r="WWY19" s="198"/>
      <c r="WWZ19" s="198"/>
      <c r="WXA19" s="198"/>
      <c r="WXB19" s="198"/>
      <c r="WXC19" s="198"/>
      <c r="WXD19" s="198"/>
      <c r="WXE19" s="198"/>
      <c r="WXF19" s="198"/>
      <c r="WXG19" s="198"/>
      <c r="WXH19" s="198"/>
      <c r="WXI19" s="198"/>
      <c r="WXJ19" s="198"/>
      <c r="WXK19" s="198"/>
      <c r="WXL19" s="198"/>
      <c r="WXM19" s="198"/>
      <c r="WXN19" s="198"/>
      <c r="WXO19" s="198"/>
      <c r="WXP19" s="198"/>
      <c r="WXQ19" s="198"/>
      <c r="WXR19" s="198"/>
      <c r="WXS19" s="198"/>
      <c r="WXT19" s="198"/>
      <c r="WXU19" s="198"/>
      <c r="WXV19" s="198"/>
      <c r="WXW19" s="198"/>
      <c r="WXX19" s="198"/>
      <c r="WXY19" s="198"/>
      <c r="WXZ19" s="198"/>
      <c r="WYA19" s="198"/>
      <c r="WYB19" s="198"/>
      <c r="WYC19" s="198"/>
      <c r="WYD19" s="198"/>
      <c r="WYE19" s="198"/>
      <c r="WYF19" s="198"/>
      <c r="WYG19" s="198"/>
      <c r="WYH19" s="198"/>
      <c r="WYI19" s="198"/>
      <c r="WYJ19" s="198"/>
      <c r="WYK19" s="198"/>
      <c r="WYL19" s="198"/>
      <c r="WYM19" s="198"/>
      <c r="WYN19" s="198"/>
      <c r="WYO19" s="198"/>
      <c r="WYP19" s="198"/>
      <c r="WYQ19" s="198"/>
      <c r="WYR19" s="198"/>
      <c r="WYS19" s="198"/>
      <c r="WYT19" s="198"/>
      <c r="WYU19" s="198"/>
      <c r="WYV19" s="198"/>
      <c r="WYW19" s="198"/>
      <c r="WYX19" s="198"/>
      <c r="WYY19" s="198"/>
      <c r="WYZ19" s="198"/>
      <c r="WZA19" s="198"/>
      <c r="WZB19" s="198"/>
      <c r="WZC19" s="198"/>
      <c r="WZD19" s="198"/>
      <c r="WZE19" s="198"/>
      <c r="WZF19" s="198"/>
      <c r="WZG19" s="198"/>
      <c r="WZH19" s="198"/>
      <c r="WZI19" s="198"/>
      <c r="WZJ19" s="198"/>
      <c r="WZK19" s="198"/>
      <c r="WZL19" s="198"/>
      <c r="WZM19" s="198"/>
      <c r="WZN19" s="198"/>
      <c r="WZO19" s="198"/>
      <c r="WZP19" s="198"/>
      <c r="WZQ19" s="198"/>
      <c r="WZR19" s="198"/>
      <c r="WZS19" s="198"/>
      <c r="WZT19" s="198"/>
      <c r="WZU19" s="198"/>
      <c r="WZV19" s="198"/>
      <c r="WZW19" s="198"/>
      <c r="WZX19" s="198"/>
      <c r="WZY19" s="198"/>
      <c r="WZZ19" s="198"/>
      <c r="XAA19" s="198"/>
      <c r="XAB19" s="198"/>
      <c r="XAC19" s="198"/>
      <c r="XAD19" s="198"/>
      <c r="XAE19" s="198"/>
      <c r="XAF19" s="198"/>
      <c r="XAG19" s="198"/>
      <c r="XAH19" s="198"/>
      <c r="XAI19" s="198"/>
      <c r="XAJ19" s="198"/>
      <c r="XAK19" s="198"/>
      <c r="XAL19" s="198"/>
      <c r="XAM19" s="198"/>
      <c r="XAN19" s="198"/>
      <c r="XAO19" s="198"/>
      <c r="XAP19" s="198"/>
      <c r="XAQ19" s="198"/>
      <c r="XAR19" s="198"/>
      <c r="XAS19" s="198"/>
      <c r="XAT19" s="198"/>
      <c r="XAU19" s="198"/>
      <c r="XAV19" s="198"/>
      <c r="XAW19" s="198"/>
      <c r="XAX19" s="198"/>
      <c r="XAY19" s="198"/>
      <c r="XAZ19" s="198"/>
      <c r="XBA19" s="198"/>
      <c r="XBB19" s="198"/>
      <c r="XBC19" s="198"/>
      <c r="XBD19" s="198"/>
      <c r="XBE19" s="198"/>
      <c r="XBF19" s="198"/>
      <c r="XBG19" s="198"/>
      <c r="XBH19" s="198"/>
      <c r="XBI19" s="198"/>
      <c r="XBJ19" s="198"/>
      <c r="XBK19" s="198"/>
      <c r="XBL19" s="198"/>
      <c r="XBM19" s="198"/>
      <c r="XBN19" s="198"/>
      <c r="XBO19" s="198"/>
      <c r="XBP19" s="198"/>
      <c r="XBQ19" s="198"/>
      <c r="XBR19" s="198"/>
      <c r="XBS19" s="198"/>
      <c r="XBT19" s="198"/>
      <c r="XBU19" s="198"/>
      <c r="XBV19" s="198"/>
      <c r="XBW19" s="198"/>
      <c r="XBX19" s="198"/>
      <c r="XBY19" s="198"/>
      <c r="XBZ19" s="198"/>
      <c r="XCA19" s="198"/>
      <c r="XCB19" s="198"/>
      <c r="XCC19" s="198"/>
      <c r="XCD19" s="198"/>
      <c r="XCE19" s="198"/>
      <c r="XCF19" s="198"/>
      <c r="XCG19" s="198"/>
      <c r="XCH19" s="198"/>
      <c r="XCI19" s="198"/>
      <c r="XCJ19" s="198"/>
      <c r="XCK19" s="198"/>
      <c r="XCL19" s="198"/>
      <c r="XCM19" s="198"/>
      <c r="XCN19" s="198"/>
      <c r="XCO19" s="198"/>
      <c r="XCP19" s="198"/>
      <c r="XCQ19" s="198"/>
      <c r="XCR19" s="198"/>
      <c r="XCS19" s="198"/>
      <c r="XCT19" s="198"/>
      <c r="XCU19" s="198"/>
      <c r="XCV19" s="198"/>
      <c r="XCW19" s="198"/>
      <c r="XCX19" s="198"/>
      <c r="XCY19" s="198"/>
      <c r="XCZ19" s="198"/>
      <c r="XDA19" s="198"/>
      <c r="XDB19" s="198"/>
      <c r="XDC19" s="198"/>
      <c r="XDD19" s="198"/>
      <c r="XDE19" s="198"/>
      <c r="XDF19" s="198"/>
      <c r="XDG19" s="198"/>
      <c r="XDH19" s="198"/>
      <c r="XDI19" s="198"/>
      <c r="XDJ19" s="198"/>
      <c r="XDK19" s="198"/>
      <c r="XDL19" s="198"/>
      <c r="XDM19" s="198"/>
      <c r="XDN19" s="198"/>
      <c r="XDO19" s="198"/>
      <c r="XDP19" s="198"/>
      <c r="XDQ19" s="198"/>
      <c r="XDR19" s="198"/>
      <c r="XDS19" s="198"/>
      <c r="XDT19" s="198"/>
      <c r="XDU19" s="198"/>
      <c r="XDV19" s="198"/>
      <c r="XDW19" s="198"/>
      <c r="XDX19" s="198"/>
      <c r="XDY19" s="198"/>
      <c r="XDZ19" s="198"/>
      <c r="XEA19" s="198"/>
      <c r="XEB19" s="198"/>
      <c r="XEC19" s="198"/>
      <c r="XED19" s="198"/>
      <c r="XEE19" s="198"/>
      <c r="XEF19" s="198"/>
      <c r="XEG19" s="198"/>
      <c r="XEH19" s="198"/>
      <c r="XEI19" s="198"/>
      <c r="XEJ19" s="198"/>
      <c r="XEK19" s="198"/>
      <c r="XEL19" s="198"/>
      <c r="XEM19" s="198"/>
      <c r="XEN19" s="198"/>
      <c r="XEO19" s="198"/>
      <c r="XEP19" s="198"/>
      <c r="XEQ19" s="198"/>
      <c r="XER19" s="198"/>
      <c r="XES19" s="198"/>
      <c r="XET19" s="198"/>
      <c r="XEU19" s="198"/>
      <c r="XEV19" s="198"/>
      <c r="XEW19" s="198"/>
      <c r="XEX19" s="198"/>
      <c r="XEY19" s="198"/>
      <c r="XEZ19" s="198"/>
      <c r="XFA19" s="198"/>
      <c r="XFB19" s="198"/>
      <c r="XFC19" s="198"/>
      <c r="XFD19" s="198"/>
    </row>
    <row r="20" ht="24" customHeight="1" spans="1:16384">
      <c r="A20" s="198" t="s">
        <v>1382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198"/>
      <c r="FE20" s="198"/>
      <c r="FF20" s="198"/>
      <c r="FG20" s="198"/>
      <c r="FH20" s="198"/>
      <c r="FI20" s="198"/>
      <c r="FJ20" s="198"/>
      <c r="FK20" s="198"/>
      <c r="FL20" s="198"/>
      <c r="FM20" s="198"/>
      <c r="FN20" s="198"/>
      <c r="FO20" s="198"/>
      <c r="FP20" s="198"/>
      <c r="FQ20" s="198"/>
      <c r="FR20" s="198"/>
      <c r="FS20" s="198"/>
      <c r="FT20" s="198"/>
      <c r="FU20" s="198"/>
      <c r="FV20" s="198"/>
      <c r="FW20" s="198"/>
      <c r="FX20" s="198"/>
      <c r="FY20" s="198"/>
      <c r="FZ20" s="198"/>
      <c r="GA20" s="198"/>
      <c r="GB20" s="198"/>
      <c r="GC20" s="198"/>
      <c r="GD20" s="198"/>
      <c r="GE20" s="198"/>
      <c r="GF20" s="198"/>
      <c r="GG20" s="198"/>
      <c r="GH20" s="198"/>
      <c r="GI20" s="198"/>
      <c r="GJ20" s="198"/>
      <c r="GK20" s="198"/>
      <c r="GL20" s="198"/>
      <c r="GM20" s="198"/>
      <c r="GN20" s="198"/>
      <c r="GO20" s="198"/>
      <c r="GP20" s="198"/>
      <c r="GQ20" s="198"/>
      <c r="GR20" s="198"/>
      <c r="GS20" s="198"/>
      <c r="GT20" s="198"/>
      <c r="GU20" s="198"/>
      <c r="GV20" s="198"/>
      <c r="GW20" s="198"/>
      <c r="GX20" s="198"/>
      <c r="GY20" s="198"/>
      <c r="GZ20" s="198"/>
      <c r="HA20" s="198"/>
      <c r="HB20" s="198"/>
      <c r="HC20" s="198"/>
      <c r="HD20" s="198"/>
      <c r="HE20" s="198"/>
      <c r="HF20" s="198"/>
      <c r="HG20" s="198"/>
      <c r="HH20" s="198"/>
      <c r="HI20" s="198"/>
      <c r="HJ20" s="198"/>
      <c r="HK20" s="198"/>
      <c r="HL20" s="198"/>
      <c r="HM20" s="198"/>
      <c r="HN20" s="198"/>
      <c r="HO20" s="198"/>
      <c r="HP20" s="198"/>
      <c r="HQ20" s="198"/>
      <c r="HR20" s="198"/>
      <c r="HS20" s="198"/>
      <c r="HT20" s="198"/>
      <c r="HU20" s="198"/>
      <c r="HV20" s="198"/>
      <c r="HW20" s="198"/>
      <c r="HX20" s="198"/>
      <c r="HY20" s="198"/>
      <c r="HZ20" s="198"/>
      <c r="IA20" s="198"/>
      <c r="IB20" s="198"/>
      <c r="IC20" s="198"/>
      <c r="ID20" s="198"/>
      <c r="IE20" s="198"/>
      <c r="IF20" s="198"/>
      <c r="IG20" s="198"/>
      <c r="IH20" s="198"/>
      <c r="II20" s="198"/>
      <c r="IJ20" s="198"/>
      <c r="IK20" s="198"/>
      <c r="IL20" s="198"/>
      <c r="IM20" s="198"/>
      <c r="IN20" s="198"/>
      <c r="IO20" s="198"/>
      <c r="IP20" s="198"/>
      <c r="IQ20" s="198"/>
      <c r="IR20" s="198"/>
      <c r="IS20" s="198"/>
      <c r="IT20" s="198"/>
      <c r="IU20" s="198"/>
      <c r="IV20" s="198"/>
      <c r="IW20" s="198"/>
      <c r="IX20" s="198"/>
      <c r="IY20" s="198"/>
      <c r="IZ20" s="198"/>
      <c r="JA20" s="198"/>
      <c r="JB20" s="198"/>
      <c r="JC20" s="198"/>
      <c r="JD20" s="198"/>
      <c r="JE20" s="198"/>
      <c r="JF20" s="198"/>
      <c r="JG20" s="198"/>
      <c r="JH20" s="198"/>
      <c r="JI20" s="198"/>
      <c r="JJ20" s="198"/>
      <c r="JK20" s="198"/>
      <c r="JL20" s="198"/>
      <c r="JM20" s="198"/>
      <c r="JN20" s="198"/>
      <c r="JO20" s="198"/>
      <c r="JP20" s="198"/>
      <c r="JQ20" s="198"/>
      <c r="JR20" s="198"/>
      <c r="JS20" s="198"/>
      <c r="JT20" s="198"/>
      <c r="JU20" s="198"/>
      <c r="JV20" s="198"/>
      <c r="JW20" s="198"/>
      <c r="JX20" s="198"/>
      <c r="JY20" s="198"/>
      <c r="JZ20" s="198"/>
      <c r="KA20" s="198"/>
      <c r="KB20" s="198"/>
      <c r="KC20" s="198"/>
      <c r="KD20" s="198"/>
      <c r="KE20" s="198"/>
      <c r="KF20" s="198"/>
      <c r="KG20" s="198"/>
      <c r="KH20" s="198"/>
      <c r="KI20" s="198"/>
      <c r="KJ20" s="198"/>
      <c r="KK20" s="198"/>
      <c r="KL20" s="198"/>
      <c r="KM20" s="198"/>
      <c r="KN20" s="198"/>
      <c r="KO20" s="198"/>
      <c r="KP20" s="198"/>
      <c r="KQ20" s="198"/>
      <c r="KR20" s="198"/>
      <c r="KS20" s="198"/>
      <c r="KT20" s="198"/>
      <c r="KU20" s="198"/>
      <c r="KV20" s="198"/>
      <c r="KW20" s="198"/>
      <c r="KX20" s="198"/>
      <c r="KY20" s="198"/>
      <c r="KZ20" s="198"/>
      <c r="LA20" s="198"/>
      <c r="LB20" s="198"/>
      <c r="LC20" s="198"/>
      <c r="LD20" s="198"/>
      <c r="LE20" s="198"/>
      <c r="LF20" s="198"/>
      <c r="LG20" s="198"/>
      <c r="LH20" s="198"/>
      <c r="LI20" s="198"/>
      <c r="LJ20" s="198"/>
      <c r="LK20" s="198"/>
      <c r="LL20" s="198"/>
      <c r="LM20" s="198"/>
      <c r="LN20" s="198"/>
      <c r="LO20" s="198"/>
      <c r="LP20" s="198"/>
      <c r="LQ20" s="198"/>
      <c r="LR20" s="198"/>
      <c r="LS20" s="198"/>
      <c r="LT20" s="198"/>
      <c r="LU20" s="198"/>
      <c r="LV20" s="198"/>
      <c r="LW20" s="198"/>
      <c r="LX20" s="198"/>
      <c r="LY20" s="198"/>
      <c r="LZ20" s="198"/>
      <c r="MA20" s="198"/>
      <c r="MB20" s="198"/>
      <c r="MC20" s="198"/>
      <c r="MD20" s="198"/>
      <c r="ME20" s="198"/>
      <c r="MF20" s="198"/>
      <c r="MG20" s="198"/>
      <c r="MH20" s="198"/>
      <c r="MI20" s="198"/>
      <c r="MJ20" s="198"/>
      <c r="MK20" s="198"/>
      <c r="ML20" s="198"/>
      <c r="MM20" s="198"/>
      <c r="MN20" s="198"/>
      <c r="MO20" s="198"/>
      <c r="MP20" s="198"/>
      <c r="MQ20" s="198"/>
      <c r="MR20" s="198"/>
      <c r="MS20" s="198"/>
      <c r="MT20" s="198"/>
      <c r="MU20" s="198"/>
      <c r="MV20" s="198"/>
      <c r="MW20" s="198"/>
      <c r="MX20" s="198"/>
      <c r="MY20" s="198"/>
      <c r="MZ20" s="198"/>
      <c r="NA20" s="198"/>
      <c r="NB20" s="198"/>
      <c r="NC20" s="198"/>
      <c r="ND20" s="198"/>
      <c r="NE20" s="198"/>
      <c r="NF20" s="198"/>
      <c r="NG20" s="198"/>
      <c r="NH20" s="198"/>
      <c r="NI20" s="198"/>
      <c r="NJ20" s="198"/>
      <c r="NK20" s="198"/>
      <c r="NL20" s="198"/>
      <c r="NM20" s="198"/>
      <c r="NN20" s="198"/>
      <c r="NO20" s="198"/>
      <c r="NP20" s="198"/>
      <c r="NQ20" s="198"/>
      <c r="NR20" s="198"/>
      <c r="NS20" s="198"/>
      <c r="NT20" s="198"/>
      <c r="NU20" s="198"/>
      <c r="NV20" s="198"/>
      <c r="NW20" s="198"/>
      <c r="NX20" s="198"/>
      <c r="NY20" s="198"/>
      <c r="NZ20" s="198"/>
      <c r="OA20" s="198"/>
      <c r="OB20" s="198"/>
      <c r="OC20" s="198"/>
      <c r="OD20" s="198"/>
      <c r="OE20" s="198"/>
      <c r="OF20" s="198"/>
      <c r="OG20" s="198"/>
      <c r="OH20" s="198"/>
      <c r="OI20" s="198"/>
      <c r="OJ20" s="198"/>
      <c r="OK20" s="198"/>
      <c r="OL20" s="198"/>
      <c r="OM20" s="198"/>
      <c r="ON20" s="198"/>
      <c r="OO20" s="198"/>
      <c r="OP20" s="198"/>
      <c r="OQ20" s="198"/>
      <c r="OR20" s="198"/>
      <c r="OS20" s="198"/>
      <c r="OT20" s="198"/>
      <c r="OU20" s="198"/>
      <c r="OV20" s="198"/>
      <c r="OW20" s="198"/>
      <c r="OX20" s="198"/>
      <c r="OY20" s="198"/>
      <c r="OZ20" s="198"/>
      <c r="PA20" s="198"/>
      <c r="PB20" s="198"/>
      <c r="PC20" s="198"/>
      <c r="PD20" s="198"/>
      <c r="PE20" s="198"/>
      <c r="PF20" s="198"/>
      <c r="PG20" s="198"/>
      <c r="PH20" s="198"/>
      <c r="PI20" s="198"/>
      <c r="PJ20" s="198"/>
      <c r="PK20" s="198"/>
      <c r="PL20" s="198"/>
      <c r="PM20" s="198"/>
      <c r="PN20" s="198"/>
      <c r="PO20" s="198"/>
      <c r="PP20" s="198"/>
      <c r="PQ20" s="198"/>
      <c r="PR20" s="198"/>
      <c r="PS20" s="198"/>
      <c r="PT20" s="198"/>
      <c r="PU20" s="198"/>
      <c r="PV20" s="198"/>
      <c r="PW20" s="198"/>
      <c r="PX20" s="198"/>
      <c r="PY20" s="198"/>
      <c r="PZ20" s="198"/>
      <c r="QA20" s="198"/>
      <c r="QB20" s="198"/>
      <c r="QC20" s="198"/>
      <c r="QD20" s="198"/>
      <c r="QE20" s="198"/>
      <c r="QF20" s="198"/>
      <c r="QG20" s="198"/>
      <c r="QH20" s="198"/>
      <c r="QI20" s="198"/>
      <c r="QJ20" s="198"/>
      <c r="QK20" s="198"/>
      <c r="QL20" s="198"/>
      <c r="QM20" s="198"/>
      <c r="QN20" s="198"/>
      <c r="QO20" s="198"/>
      <c r="QP20" s="198"/>
      <c r="QQ20" s="198"/>
      <c r="QR20" s="198"/>
      <c r="QS20" s="198"/>
      <c r="QT20" s="198"/>
      <c r="QU20" s="198"/>
      <c r="QV20" s="198"/>
      <c r="QW20" s="198"/>
      <c r="QX20" s="198"/>
      <c r="QY20" s="198"/>
      <c r="QZ20" s="198"/>
      <c r="RA20" s="198"/>
      <c r="RB20" s="198"/>
      <c r="RC20" s="198"/>
      <c r="RD20" s="198"/>
      <c r="RE20" s="198"/>
      <c r="RF20" s="198"/>
      <c r="RG20" s="198"/>
      <c r="RH20" s="198"/>
      <c r="RI20" s="198"/>
      <c r="RJ20" s="198"/>
      <c r="RK20" s="198"/>
      <c r="RL20" s="198"/>
      <c r="RM20" s="198"/>
      <c r="RN20" s="198"/>
      <c r="RO20" s="198"/>
      <c r="RP20" s="198"/>
      <c r="RQ20" s="198"/>
      <c r="RR20" s="198"/>
      <c r="RS20" s="198"/>
      <c r="RT20" s="198"/>
      <c r="RU20" s="198"/>
      <c r="RV20" s="198"/>
      <c r="RW20" s="198"/>
      <c r="RX20" s="198"/>
      <c r="RY20" s="198"/>
      <c r="RZ20" s="198"/>
      <c r="SA20" s="198"/>
      <c r="SB20" s="198"/>
      <c r="SC20" s="198"/>
      <c r="SD20" s="198"/>
      <c r="SE20" s="198"/>
      <c r="SF20" s="198"/>
      <c r="SG20" s="198"/>
      <c r="SH20" s="198"/>
      <c r="SI20" s="198"/>
      <c r="SJ20" s="198"/>
      <c r="SK20" s="198"/>
      <c r="SL20" s="198"/>
      <c r="SM20" s="198"/>
      <c r="SN20" s="198"/>
      <c r="SO20" s="198"/>
      <c r="SP20" s="198"/>
      <c r="SQ20" s="198"/>
      <c r="SR20" s="198"/>
      <c r="SS20" s="198"/>
      <c r="ST20" s="198"/>
      <c r="SU20" s="198"/>
      <c r="SV20" s="198"/>
      <c r="SW20" s="198"/>
      <c r="SX20" s="198"/>
      <c r="SY20" s="198"/>
      <c r="SZ20" s="198"/>
      <c r="TA20" s="198"/>
      <c r="TB20" s="198"/>
      <c r="TC20" s="198"/>
      <c r="TD20" s="198"/>
      <c r="TE20" s="198"/>
      <c r="TF20" s="198"/>
      <c r="TG20" s="198"/>
      <c r="TH20" s="198"/>
      <c r="TI20" s="198"/>
      <c r="TJ20" s="198"/>
      <c r="TK20" s="198"/>
      <c r="TL20" s="198"/>
      <c r="TM20" s="198"/>
      <c r="TN20" s="198"/>
      <c r="TO20" s="198"/>
      <c r="TP20" s="198"/>
      <c r="TQ20" s="198"/>
      <c r="TR20" s="198"/>
      <c r="TS20" s="198"/>
      <c r="TT20" s="198"/>
      <c r="TU20" s="198"/>
      <c r="TV20" s="198"/>
      <c r="TW20" s="198"/>
      <c r="TX20" s="198"/>
      <c r="TY20" s="198"/>
      <c r="TZ20" s="198"/>
      <c r="UA20" s="198"/>
      <c r="UB20" s="198"/>
      <c r="UC20" s="198"/>
      <c r="UD20" s="198"/>
      <c r="UE20" s="198"/>
      <c r="UF20" s="198"/>
      <c r="UG20" s="198"/>
      <c r="UH20" s="198"/>
      <c r="UI20" s="198"/>
      <c r="UJ20" s="198"/>
      <c r="UK20" s="198"/>
      <c r="UL20" s="198"/>
      <c r="UM20" s="198"/>
      <c r="UN20" s="198"/>
      <c r="UO20" s="198"/>
      <c r="UP20" s="198"/>
      <c r="UQ20" s="198"/>
      <c r="UR20" s="198"/>
      <c r="US20" s="198"/>
      <c r="UT20" s="198"/>
      <c r="UU20" s="198"/>
      <c r="UV20" s="198"/>
      <c r="UW20" s="198"/>
      <c r="UX20" s="198"/>
      <c r="UY20" s="198"/>
      <c r="UZ20" s="198"/>
      <c r="VA20" s="198"/>
      <c r="VB20" s="198"/>
      <c r="VC20" s="198"/>
      <c r="VD20" s="198"/>
      <c r="VE20" s="198"/>
      <c r="VF20" s="198"/>
      <c r="VG20" s="198"/>
      <c r="VH20" s="198"/>
      <c r="VI20" s="198"/>
      <c r="VJ20" s="198"/>
      <c r="VK20" s="198"/>
      <c r="VL20" s="198"/>
      <c r="VM20" s="198"/>
      <c r="VN20" s="198"/>
      <c r="VO20" s="198"/>
      <c r="VP20" s="198"/>
      <c r="VQ20" s="198"/>
      <c r="VR20" s="198"/>
      <c r="VS20" s="198"/>
      <c r="VT20" s="198"/>
      <c r="VU20" s="198"/>
      <c r="VV20" s="198"/>
      <c r="VW20" s="198"/>
      <c r="VX20" s="198"/>
      <c r="VY20" s="198"/>
      <c r="VZ20" s="198"/>
      <c r="WA20" s="198"/>
      <c r="WB20" s="198"/>
      <c r="WC20" s="198"/>
      <c r="WD20" s="198"/>
      <c r="WE20" s="198"/>
      <c r="WF20" s="198"/>
      <c r="WG20" s="198"/>
      <c r="WH20" s="198"/>
      <c r="WI20" s="198"/>
      <c r="WJ20" s="198"/>
      <c r="WK20" s="198"/>
      <c r="WL20" s="198"/>
      <c r="WM20" s="198"/>
      <c r="WN20" s="198"/>
      <c r="WO20" s="198"/>
      <c r="WP20" s="198"/>
      <c r="WQ20" s="198"/>
      <c r="WR20" s="198"/>
      <c r="WS20" s="198"/>
      <c r="WT20" s="198"/>
      <c r="WU20" s="198"/>
      <c r="WV20" s="198"/>
      <c r="WW20" s="198"/>
      <c r="WX20" s="198"/>
      <c r="WY20" s="198"/>
      <c r="WZ20" s="198"/>
      <c r="XA20" s="198"/>
      <c r="XB20" s="198"/>
      <c r="XC20" s="198"/>
      <c r="XD20" s="198"/>
      <c r="XE20" s="198"/>
      <c r="XF20" s="198"/>
      <c r="XG20" s="198"/>
      <c r="XH20" s="198"/>
      <c r="XI20" s="198"/>
      <c r="XJ20" s="198"/>
      <c r="XK20" s="198"/>
      <c r="XL20" s="198"/>
      <c r="XM20" s="198"/>
      <c r="XN20" s="198"/>
      <c r="XO20" s="198"/>
      <c r="XP20" s="198"/>
      <c r="XQ20" s="198"/>
      <c r="XR20" s="198"/>
      <c r="XS20" s="198"/>
      <c r="XT20" s="198"/>
      <c r="XU20" s="198"/>
      <c r="XV20" s="198"/>
      <c r="XW20" s="198"/>
      <c r="XX20" s="198"/>
      <c r="XY20" s="198"/>
      <c r="XZ20" s="198"/>
      <c r="YA20" s="198"/>
      <c r="YB20" s="198"/>
      <c r="YC20" s="198"/>
      <c r="YD20" s="198"/>
      <c r="YE20" s="198"/>
      <c r="YF20" s="198"/>
      <c r="YG20" s="198"/>
      <c r="YH20" s="198"/>
      <c r="YI20" s="198"/>
      <c r="YJ20" s="198"/>
      <c r="YK20" s="198"/>
      <c r="YL20" s="198"/>
      <c r="YM20" s="198"/>
      <c r="YN20" s="198"/>
      <c r="YO20" s="198"/>
      <c r="YP20" s="198"/>
      <c r="YQ20" s="198"/>
      <c r="YR20" s="198"/>
      <c r="YS20" s="198"/>
      <c r="YT20" s="198"/>
      <c r="YU20" s="198"/>
      <c r="YV20" s="198"/>
      <c r="YW20" s="198"/>
      <c r="YX20" s="198"/>
      <c r="YY20" s="198"/>
      <c r="YZ20" s="198"/>
      <c r="ZA20" s="198"/>
      <c r="ZB20" s="198"/>
      <c r="ZC20" s="198"/>
      <c r="ZD20" s="198"/>
      <c r="ZE20" s="198"/>
      <c r="ZF20" s="198"/>
      <c r="ZG20" s="198"/>
      <c r="ZH20" s="198"/>
      <c r="ZI20" s="198"/>
      <c r="ZJ20" s="198"/>
      <c r="ZK20" s="198"/>
      <c r="ZL20" s="198"/>
      <c r="ZM20" s="198"/>
      <c r="ZN20" s="198"/>
      <c r="ZO20" s="198"/>
      <c r="ZP20" s="198"/>
      <c r="ZQ20" s="198"/>
      <c r="ZR20" s="198"/>
      <c r="ZS20" s="198"/>
      <c r="ZT20" s="198"/>
      <c r="ZU20" s="198"/>
      <c r="ZV20" s="198"/>
      <c r="ZW20" s="198"/>
      <c r="ZX20" s="198"/>
      <c r="ZY20" s="198"/>
      <c r="ZZ20" s="198"/>
      <c r="AAA20" s="198"/>
      <c r="AAB20" s="198"/>
      <c r="AAC20" s="198"/>
      <c r="AAD20" s="198"/>
      <c r="AAE20" s="198"/>
      <c r="AAF20" s="198"/>
      <c r="AAG20" s="198"/>
      <c r="AAH20" s="198"/>
      <c r="AAI20" s="198"/>
      <c r="AAJ20" s="198"/>
      <c r="AAK20" s="198"/>
      <c r="AAL20" s="198"/>
      <c r="AAM20" s="198"/>
      <c r="AAN20" s="198"/>
      <c r="AAO20" s="198"/>
      <c r="AAP20" s="198"/>
      <c r="AAQ20" s="198"/>
      <c r="AAR20" s="198"/>
      <c r="AAS20" s="198"/>
      <c r="AAT20" s="198"/>
      <c r="AAU20" s="198"/>
      <c r="AAV20" s="198"/>
      <c r="AAW20" s="198"/>
      <c r="AAX20" s="198"/>
      <c r="AAY20" s="198"/>
      <c r="AAZ20" s="198"/>
      <c r="ABA20" s="198"/>
      <c r="ABB20" s="198"/>
      <c r="ABC20" s="198"/>
      <c r="ABD20" s="198"/>
      <c r="ABE20" s="198"/>
      <c r="ABF20" s="198"/>
      <c r="ABG20" s="198"/>
      <c r="ABH20" s="198"/>
      <c r="ABI20" s="198"/>
      <c r="ABJ20" s="198"/>
      <c r="ABK20" s="198"/>
      <c r="ABL20" s="198"/>
      <c r="ABM20" s="198"/>
      <c r="ABN20" s="198"/>
      <c r="ABO20" s="198"/>
      <c r="ABP20" s="198"/>
      <c r="ABQ20" s="198"/>
      <c r="ABR20" s="198"/>
      <c r="ABS20" s="198"/>
      <c r="ABT20" s="198"/>
      <c r="ABU20" s="198"/>
      <c r="ABV20" s="198"/>
      <c r="ABW20" s="198"/>
      <c r="ABX20" s="198"/>
      <c r="ABY20" s="198"/>
      <c r="ABZ20" s="198"/>
      <c r="ACA20" s="198"/>
      <c r="ACB20" s="198"/>
      <c r="ACC20" s="198"/>
      <c r="ACD20" s="198"/>
      <c r="ACE20" s="198"/>
      <c r="ACF20" s="198"/>
      <c r="ACG20" s="198"/>
      <c r="ACH20" s="198"/>
      <c r="ACI20" s="198"/>
      <c r="ACJ20" s="198"/>
      <c r="ACK20" s="198"/>
      <c r="ACL20" s="198"/>
      <c r="ACM20" s="198"/>
      <c r="ACN20" s="198"/>
      <c r="ACO20" s="198"/>
      <c r="ACP20" s="198"/>
      <c r="ACQ20" s="198"/>
      <c r="ACR20" s="198"/>
      <c r="ACS20" s="198"/>
      <c r="ACT20" s="198"/>
      <c r="ACU20" s="198"/>
      <c r="ACV20" s="198"/>
      <c r="ACW20" s="198"/>
      <c r="ACX20" s="198"/>
      <c r="ACY20" s="198"/>
      <c r="ACZ20" s="198"/>
      <c r="ADA20" s="198"/>
      <c r="ADB20" s="198"/>
      <c r="ADC20" s="198"/>
      <c r="ADD20" s="198"/>
      <c r="ADE20" s="198"/>
      <c r="ADF20" s="198"/>
      <c r="ADG20" s="198"/>
      <c r="ADH20" s="198"/>
      <c r="ADI20" s="198"/>
      <c r="ADJ20" s="198"/>
      <c r="ADK20" s="198"/>
      <c r="ADL20" s="198"/>
      <c r="ADM20" s="198"/>
      <c r="ADN20" s="198"/>
      <c r="ADO20" s="198"/>
      <c r="ADP20" s="198"/>
      <c r="ADQ20" s="198"/>
      <c r="ADR20" s="198"/>
      <c r="ADS20" s="198"/>
      <c r="ADT20" s="198"/>
      <c r="ADU20" s="198"/>
      <c r="ADV20" s="198"/>
      <c r="ADW20" s="198"/>
      <c r="ADX20" s="198"/>
      <c r="ADY20" s="198"/>
      <c r="ADZ20" s="198"/>
      <c r="AEA20" s="198"/>
      <c r="AEB20" s="198"/>
      <c r="AEC20" s="198"/>
      <c r="AED20" s="198"/>
      <c r="AEE20" s="198"/>
      <c r="AEF20" s="198"/>
      <c r="AEG20" s="198"/>
      <c r="AEH20" s="198"/>
      <c r="AEI20" s="198"/>
      <c r="AEJ20" s="198"/>
      <c r="AEK20" s="198"/>
      <c r="AEL20" s="198"/>
      <c r="AEM20" s="198"/>
      <c r="AEN20" s="198"/>
      <c r="AEO20" s="198"/>
      <c r="AEP20" s="198"/>
      <c r="AEQ20" s="198"/>
      <c r="AER20" s="198"/>
      <c r="AES20" s="198"/>
      <c r="AET20" s="198"/>
      <c r="AEU20" s="198"/>
      <c r="AEV20" s="198"/>
      <c r="AEW20" s="198"/>
      <c r="AEX20" s="198"/>
      <c r="AEY20" s="198"/>
      <c r="AEZ20" s="198"/>
      <c r="AFA20" s="198"/>
      <c r="AFB20" s="198"/>
      <c r="AFC20" s="198"/>
      <c r="AFD20" s="198"/>
      <c r="AFE20" s="198"/>
      <c r="AFF20" s="198"/>
      <c r="AFG20" s="198"/>
      <c r="AFH20" s="198"/>
      <c r="AFI20" s="198"/>
      <c r="AFJ20" s="198"/>
      <c r="AFK20" s="198"/>
      <c r="AFL20" s="198"/>
      <c r="AFM20" s="198"/>
      <c r="AFN20" s="198"/>
      <c r="AFO20" s="198"/>
      <c r="AFP20" s="198"/>
      <c r="AFQ20" s="198"/>
      <c r="AFR20" s="198"/>
      <c r="AFS20" s="198"/>
      <c r="AFT20" s="198"/>
      <c r="AFU20" s="198"/>
      <c r="AFV20" s="198"/>
      <c r="AFW20" s="198"/>
      <c r="AFX20" s="198"/>
      <c r="AFY20" s="198"/>
      <c r="AFZ20" s="198"/>
      <c r="AGA20" s="198"/>
      <c r="AGB20" s="198"/>
      <c r="AGC20" s="198"/>
      <c r="AGD20" s="198"/>
      <c r="AGE20" s="198"/>
      <c r="AGF20" s="198"/>
      <c r="AGG20" s="198"/>
      <c r="AGH20" s="198"/>
      <c r="AGI20" s="198"/>
      <c r="AGJ20" s="198"/>
      <c r="AGK20" s="198"/>
      <c r="AGL20" s="198"/>
      <c r="AGM20" s="198"/>
      <c r="AGN20" s="198"/>
      <c r="AGO20" s="198"/>
      <c r="AGP20" s="198"/>
      <c r="AGQ20" s="198"/>
      <c r="AGR20" s="198"/>
      <c r="AGS20" s="198"/>
      <c r="AGT20" s="198"/>
      <c r="AGU20" s="198"/>
      <c r="AGV20" s="198"/>
      <c r="AGW20" s="198"/>
      <c r="AGX20" s="198"/>
      <c r="AGY20" s="198"/>
      <c r="AGZ20" s="198"/>
      <c r="AHA20" s="198"/>
      <c r="AHB20" s="198"/>
      <c r="AHC20" s="198"/>
      <c r="AHD20" s="198"/>
      <c r="AHE20" s="198"/>
      <c r="AHF20" s="198"/>
      <c r="AHG20" s="198"/>
      <c r="AHH20" s="198"/>
      <c r="AHI20" s="198"/>
      <c r="AHJ20" s="198"/>
      <c r="AHK20" s="198"/>
      <c r="AHL20" s="198"/>
      <c r="AHM20" s="198"/>
      <c r="AHN20" s="198"/>
      <c r="AHO20" s="198"/>
      <c r="AHP20" s="198"/>
      <c r="AHQ20" s="198"/>
      <c r="AHR20" s="198"/>
      <c r="AHS20" s="198"/>
      <c r="AHT20" s="198"/>
      <c r="AHU20" s="198"/>
      <c r="AHV20" s="198"/>
      <c r="AHW20" s="198"/>
      <c r="AHX20" s="198"/>
      <c r="AHY20" s="198"/>
      <c r="AHZ20" s="198"/>
      <c r="AIA20" s="198"/>
      <c r="AIB20" s="198"/>
      <c r="AIC20" s="198"/>
      <c r="AID20" s="198"/>
      <c r="AIE20" s="198"/>
      <c r="AIF20" s="198"/>
      <c r="AIG20" s="198"/>
      <c r="AIH20" s="198"/>
      <c r="AII20" s="198"/>
      <c r="AIJ20" s="198"/>
      <c r="AIK20" s="198"/>
      <c r="AIL20" s="198"/>
      <c r="AIM20" s="198"/>
      <c r="AIN20" s="198"/>
      <c r="AIO20" s="198"/>
      <c r="AIP20" s="198"/>
      <c r="AIQ20" s="198"/>
      <c r="AIR20" s="198"/>
      <c r="AIS20" s="198"/>
      <c r="AIT20" s="198"/>
      <c r="AIU20" s="198"/>
      <c r="AIV20" s="198"/>
      <c r="AIW20" s="198"/>
      <c r="AIX20" s="198"/>
      <c r="AIY20" s="198"/>
      <c r="AIZ20" s="198"/>
      <c r="AJA20" s="198"/>
      <c r="AJB20" s="198"/>
      <c r="AJC20" s="198"/>
      <c r="AJD20" s="198"/>
      <c r="AJE20" s="198"/>
      <c r="AJF20" s="198"/>
      <c r="AJG20" s="198"/>
      <c r="AJH20" s="198"/>
      <c r="AJI20" s="198"/>
      <c r="AJJ20" s="198"/>
      <c r="AJK20" s="198"/>
      <c r="AJL20" s="198"/>
      <c r="AJM20" s="198"/>
      <c r="AJN20" s="198"/>
      <c r="AJO20" s="198"/>
      <c r="AJP20" s="198"/>
      <c r="AJQ20" s="198"/>
      <c r="AJR20" s="198"/>
      <c r="AJS20" s="198"/>
      <c r="AJT20" s="198"/>
      <c r="AJU20" s="198"/>
      <c r="AJV20" s="198"/>
      <c r="AJW20" s="198"/>
      <c r="AJX20" s="198"/>
      <c r="AJY20" s="198"/>
      <c r="AJZ20" s="198"/>
      <c r="AKA20" s="198"/>
      <c r="AKB20" s="198"/>
      <c r="AKC20" s="198"/>
      <c r="AKD20" s="198"/>
      <c r="AKE20" s="198"/>
      <c r="AKF20" s="198"/>
      <c r="AKG20" s="198"/>
      <c r="AKH20" s="198"/>
      <c r="AKI20" s="198"/>
      <c r="AKJ20" s="198"/>
      <c r="AKK20" s="198"/>
      <c r="AKL20" s="198"/>
      <c r="AKM20" s="198"/>
      <c r="AKN20" s="198"/>
      <c r="AKO20" s="198"/>
      <c r="AKP20" s="198"/>
      <c r="AKQ20" s="198"/>
      <c r="AKR20" s="198"/>
      <c r="AKS20" s="198"/>
      <c r="AKT20" s="198"/>
      <c r="AKU20" s="198"/>
      <c r="AKV20" s="198"/>
      <c r="AKW20" s="198"/>
      <c r="AKX20" s="198"/>
      <c r="AKY20" s="198"/>
      <c r="AKZ20" s="198"/>
      <c r="ALA20" s="198"/>
      <c r="ALB20" s="198"/>
      <c r="ALC20" s="198"/>
      <c r="ALD20" s="198"/>
      <c r="ALE20" s="198"/>
      <c r="ALF20" s="198"/>
      <c r="ALG20" s="198"/>
      <c r="ALH20" s="198"/>
      <c r="ALI20" s="198"/>
      <c r="ALJ20" s="198"/>
      <c r="ALK20" s="198"/>
      <c r="ALL20" s="198"/>
      <c r="ALM20" s="198"/>
      <c r="ALN20" s="198"/>
      <c r="ALO20" s="198"/>
      <c r="ALP20" s="198"/>
      <c r="ALQ20" s="198"/>
      <c r="ALR20" s="198"/>
      <c r="ALS20" s="198"/>
      <c r="ALT20" s="198"/>
      <c r="ALU20" s="198"/>
      <c r="ALV20" s="198"/>
      <c r="ALW20" s="198"/>
      <c r="ALX20" s="198"/>
      <c r="ALY20" s="198"/>
      <c r="ALZ20" s="198"/>
      <c r="AMA20" s="198"/>
      <c r="AMB20" s="198"/>
      <c r="AMC20" s="198"/>
      <c r="AMD20" s="198"/>
      <c r="AME20" s="198"/>
      <c r="AMF20" s="198"/>
      <c r="AMG20" s="198"/>
      <c r="AMH20" s="198"/>
      <c r="AMI20" s="198"/>
      <c r="AMJ20" s="198"/>
      <c r="AMK20" s="198"/>
      <c r="AML20" s="198"/>
      <c r="AMM20" s="198"/>
      <c r="AMN20" s="198"/>
      <c r="AMO20" s="198"/>
      <c r="AMP20" s="198"/>
      <c r="AMQ20" s="198"/>
      <c r="AMR20" s="198"/>
      <c r="AMS20" s="198"/>
      <c r="AMT20" s="198"/>
      <c r="AMU20" s="198"/>
      <c r="AMV20" s="198"/>
      <c r="AMW20" s="198"/>
      <c r="AMX20" s="198"/>
      <c r="AMY20" s="198"/>
      <c r="AMZ20" s="198"/>
      <c r="ANA20" s="198"/>
      <c r="ANB20" s="198"/>
      <c r="ANC20" s="198"/>
      <c r="AND20" s="198"/>
      <c r="ANE20" s="198"/>
      <c r="ANF20" s="198"/>
      <c r="ANG20" s="198"/>
      <c r="ANH20" s="198"/>
      <c r="ANI20" s="198"/>
      <c r="ANJ20" s="198"/>
      <c r="ANK20" s="198"/>
      <c r="ANL20" s="198"/>
      <c r="ANM20" s="198"/>
      <c r="ANN20" s="198"/>
      <c r="ANO20" s="198"/>
      <c r="ANP20" s="198"/>
      <c r="ANQ20" s="198"/>
      <c r="ANR20" s="198"/>
      <c r="ANS20" s="198"/>
      <c r="ANT20" s="198"/>
      <c r="ANU20" s="198"/>
      <c r="ANV20" s="198"/>
      <c r="ANW20" s="198"/>
      <c r="ANX20" s="198"/>
      <c r="ANY20" s="198"/>
      <c r="ANZ20" s="198"/>
      <c r="AOA20" s="198"/>
      <c r="AOB20" s="198"/>
      <c r="AOC20" s="198"/>
      <c r="AOD20" s="198"/>
      <c r="AOE20" s="198"/>
      <c r="AOF20" s="198"/>
      <c r="AOG20" s="198"/>
      <c r="AOH20" s="198"/>
      <c r="AOI20" s="198"/>
      <c r="AOJ20" s="198"/>
      <c r="AOK20" s="198"/>
      <c r="AOL20" s="198"/>
      <c r="AOM20" s="198"/>
      <c r="AON20" s="198"/>
      <c r="AOO20" s="198"/>
      <c r="AOP20" s="198"/>
      <c r="AOQ20" s="198"/>
      <c r="AOR20" s="198"/>
      <c r="AOS20" s="198"/>
      <c r="AOT20" s="198"/>
      <c r="AOU20" s="198"/>
      <c r="AOV20" s="198"/>
      <c r="AOW20" s="198"/>
      <c r="AOX20" s="198"/>
      <c r="AOY20" s="198"/>
      <c r="AOZ20" s="198"/>
      <c r="APA20" s="198"/>
      <c r="APB20" s="198"/>
      <c r="APC20" s="198"/>
      <c r="APD20" s="198"/>
      <c r="APE20" s="198"/>
      <c r="APF20" s="198"/>
      <c r="APG20" s="198"/>
      <c r="APH20" s="198"/>
      <c r="API20" s="198"/>
      <c r="APJ20" s="198"/>
      <c r="APK20" s="198"/>
      <c r="APL20" s="198"/>
      <c r="APM20" s="198"/>
      <c r="APN20" s="198"/>
      <c r="APO20" s="198"/>
      <c r="APP20" s="198"/>
      <c r="APQ20" s="198"/>
      <c r="APR20" s="198"/>
      <c r="APS20" s="198"/>
      <c r="APT20" s="198"/>
      <c r="APU20" s="198"/>
      <c r="APV20" s="198"/>
      <c r="APW20" s="198"/>
      <c r="APX20" s="198"/>
      <c r="APY20" s="198"/>
      <c r="APZ20" s="198"/>
      <c r="AQA20" s="198"/>
      <c r="AQB20" s="198"/>
      <c r="AQC20" s="198"/>
      <c r="AQD20" s="198"/>
      <c r="AQE20" s="198"/>
      <c r="AQF20" s="198"/>
      <c r="AQG20" s="198"/>
      <c r="AQH20" s="198"/>
      <c r="AQI20" s="198"/>
      <c r="AQJ20" s="198"/>
      <c r="AQK20" s="198"/>
      <c r="AQL20" s="198"/>
      <c r="AQM20" s="198"/>
      <c r="AQN20" s="198"/>
      <c r="AQO20" s="198"/>
      <c r="AQP20" s="198"/>
      <c r="AQQ20" s="198"/>
      <c r="AQR20" s="198"/>
      <c r="AQS20" s="198"/>
      <c r="AQT20" s="198"/>
      <c r="AQU20" s="198"/>
      <c r="AQV20" s="198"/>
      <c r="AQW20" s="198"/>
      <c r="AQX20" s="198"/>
      <c r="AQY20" s="198"/>
      <c r="AQZ20" s="198"/>
      <c r="ARA20" s="198"/>
      <c r="ARB20" s="198"/>
      <c r="ARC20" s="198"/>
      <c r="ARD20" s="198"/>
      <c r="ARE20" s="198"/>
      <c r="ARF20" s="198"/>
      <c r="ARG20" s="198"/>
      <c r="ARH20" s="198"/>
      <c r="ARI20" s="198"/>
      <c r="ARJ20" s="198"/>
      <c r="ARK20" s="198"/>
      <c r="ARL20" s="198"/>
      <c r="ARM20" s="198"/>
      <c r="ARN20" s="198"/>
      <c r="ARO20" s="198"/>
      <c r="ARP20" s="198"/>
      <c r="ARQ20" s="198"/>
      <c r="ARR20" s="198"/>
      <c r="ARS20" s="198"/>
      <c r="ART20" s="198"/>
      <c r="ARU20" s="198"/>
      <c r="ARV20" s="198"/>
      <c r="ARW20" s="198"/>
      <c r="ARX20" s="198"/>
      <c r="ARY20" s="198"/>
      <c r="ARZ20" s="198"/>
      <c r="ASA20" s="198"/>
      <c r="ASB20" s="198"/>
      <c r="ASC20" s="198"/>
      <c r="ASD20" s="198"/>
      <c r="ASE20" s="198"/>
      <c r="ASF20" s="198"/>
      <c r="ASG20" s="198"/>
      <c r="ASH20" s="198"/>
      <c r="ASI20" s="198"/>
      <c r="ASJ20" s="198"/>
      <c r="ASK20" s="198"/>
      <c r="ASL20" s="198"/>
      <c r="ASM20" s="198"/>
      <c r="ASN20" s="198"/>
      <c r="ASO20" s="198"/>
      <c r="ASP20" s="198"/>
      <c r="ASQ20" s="198"/>
      <c r="ASR20" s="198"/>
      <c r="ASS20" s="198"/>
      <c r="AST20" s="198"/>
      <c r="ASU20" s="198"/>
      <c r="ASV20" s="198"/>
      <c r="ASW20" s="198"/>
      <c r="ASX20" s="198"/>
      <c r="ASY20" s="198"/>
      <c r="ASZ20" s="198"/>
      <c r="ATA20" s="198"/>
      <c r="ATB20" s="198"/>
      <c r="ATC20" s="198"/>
      <c r="ATD20" s="198"/>
      <c r="ATE20" s="198"/>
      <c r="ATF20" s="198"/>
      <c r="ATG20" s="198"/>
      <c r="ATH20" s="198"/>
      <c r="ATI20" s="198"/>
      <c r="ATJ20" s="198"/>
      <c r="ATK20" s="198"/>
      <c r="ATL20" s="198"/>
      <c r="ATM20" s="198"/>
      <c r="ATN20" s="198"/>
      <c r="ATO20" s="198"/>
      <c r="ATP20" s="198"/>
      <c r="ATQ20" s="198"/>
      <c r="ATR20" s="198"/>
      <c r="ATS20" s="198"/>
      <c r="ATT20" s="198"/>
      <c r="ATU20" s="198"/>
      <c r="ATV20" s="198"/>
      <c r="ATW20" s="198"/>
      <c r="ATX20" s="198"/>
      <c r="ATY20" s="198"/>
      <c r="ATZ20" s="198"/>
      <c r="AUA20" s="198"/>
      <c r="AUB20" s="198"/>
      <c r="AUC20" s="198"/>
      <c r="AUD20" s="198"/>
      <c r="AUE20" s="198"/>
      <c r="AUF20" s="198"/>
      <c r="AUG20" s="198"/>
      <c r="AUH20" s="198"/>
      <c r="AUI20" s="198"/>
      <c r="AUJ20" s="198"/>
      <c r="AUK20" s="198"/>
      <c r="AUL20" s="198"/>
      <c r="AUM20" s="198"/>
      <c r="AUN20" s="198"/>
      <c r="AUO20" s="198"/>
      <c r="AUP20" s="198"/>
      <c r="AUQ20" s="198"/>
      <c r="AUR20" s="198"/>
      <c r="AUS20" s="198"/>
      <c r="AUT20" s="198"/>
      <c r="AUU20" s="198"/>
      <c r="AUV20" s="198"/>
      <c r="AUW20" s="198"/>
      <c r="AUX20" s="198"/>
      <c r="AUY20" s="198"/>
      <c r="AUZ20" s="198"/>
      <c r="AVA20" s="198"/>
      <c r="AVB20" s="198"/>
      <c r="AVC20" s="198"/>
      <c r="AVD20" s="198"/>
      <c r="AVE20" s="198"/>
      <c r="AVF20" s="198"/>
      <c r="AVG20" s="198"/>
      <c r="AVH20" s="198"/>
      <c r="AVI20" s="198"/>
      <c r="AVJ20" s="198"/>
      <c r="AVK20" s="198"/>
      <c r="AVL20" s="198"/>
      <c r="AVM20" s="198"/>
      <c r="AVN20" s="198"/>
      <c r="AVO20" s="198"/>
      <c r="AVP20" s="198"/>
      <c r="AVQ20" s="198"/>
      <c r="AVR20" s="198"/>
      <c r="AVS20" s="198"/>
      <c r="AVT20" s="198"/>
      <c r="AVU20" s="198"/>
      <c r="AVV20" s="198"/>
      <c r="AVW20" s="198"/>
      <c r="AVX20" s="198"/>
      <c r="AVY20" s="198"/>
      <c r="AVZ20" s="198"/>
      <c r="AWA20" s="198"/>
      <c r="AWB20" s="198"/>
      <c r="AWC20" s="198"/>
      <c r="AWD20" s="198"/>
      <c r="AWE20" s="198"/>
      <c r="AWF20" s="198"/>
      <c r="AWG20" s="198"/>
      <c r="AWH20" s="198"/>
      <c r="AWI20" s="198"/>
      <c r="AWJ20" s="198"/>
      <c r="AWK20" s="198"/>
      <c r="AWL20" s="198"/>
      <c r="AWM20" s="198"/>
      <c r="AWN20" s="198"/>
      <c r="AWO20" s="198"/>
      <c r="AWP20" s="198"/>
      <c r="AWQ20" s="198"/>
      <c r="AWR20" s="198"/>
      <c r="AWS20" s="198"/>
      <c r="AWT20" s="198"/>
      <c r="AWU20" s="198"/>
      <c r="AWV20" s="198"/>
      <c r="AWW20" s="198"/>
      <c r="AWX20" s="198"/>
      <c r="AWY20" s="198"/>
      <c r="AWZ20" s="198"/>
      <c r="AXA20" s="198"/>
      <c r="AXB20" s="198"/>
      <c r="AXC20" s="198"/>
      <c r="AXD20" s="198"/>
      <c r="AXE20" s="198"/>
      <c r="AXF20" s="198"/>
      <c r="AXG20" s="198"/>
      <c r="AXH20" s="198"/>
      <c r="AXI20" s="198"/>
      <c r="AXJ20" s="198"/>
      <c r="AXK20" s="198"/>
      <c r="AXL20" s="198"/>
      <c r="AXM20" s="198"/>
      <c r="AXN20" s="198"/>
      <c r="AXO20" s="198"/>
      <c r="AXP20" s="198"/>
      <c r="AXQ20" s="198"/>
      <c r="AXR20" s="198"/>
      <c r="AXS20" s="198"/>
      <c r="AXT20" s="198"/>
      <c r="AXU20" s="198"/>
      <c r="AXV20" s="198"/>
      <c r="AXW20" s="198"/>
      <c r="AXX20" s="198"/>
      <c r="AXY20" s="198"/>
      <c r="AXZ20" s="198"/>
      <c r="AYA20" s="198"/>
      <c r="AYB20" s="198"/>
      <c r="AYC20" s="198"/>
      <c r="AYD20" s="198"/>
      <c r="AYE20" s="198"/>
      <c r="AYF20" s="198"/>
      <c r="AYG20" s="198"/>
      <c r="AYH20" s="198"/>
      <c r="AYI20" s="198"/>
      <c r="AYJ20" s="198"/>
      <c r="AYK20" s="198"/>
      <c r="AYL20" s="198"/>
      <c r="AYM20" s="198"/>
      <c r="AYN20" s="198"/>
      <c r="AYO20" s="198"/>
      <c r="AYP20" s="198"/>
      <c r="AYQ20" s="198"/>
      <c r="AYR20" s="198"/>
      <c r="AYS20" s="198"/>
      <c r="AYT20" s="198"/>
      <c r="AYU20" s="198"/>
      <c r="AYV20" s="198"/>
      <c r="AYW20" s="198"/>
      <c r="AYX20" s="198"/>
      <c r="AYY20" s="198"/>
      <c r="AYZ20" s="198"/>
      <c r="AZA20" s="198"/>
      <c r="AZB20" s="198"/>
      <c r="AZC20" s="198"/>
      <c r="AZD20" s="198"/>
      <c r="AZE20" s="198"/>
      <c r="AZF20" s="198"/>
      <c r="AZG20" s="198"/>
      <c r="AZH20" s="198"/>
      <c r="AZI20" s="198"/>
      <c r="AZJ20" s="198"/>
      <c r="AZK20" s="198"/>
      <c r="AZL20" s="198"/>
      <c r="AZM20" s="198"/>
      <c r="AZN20" s="198"/>
      <c r="AZO20" s="198"/>
      <c r="AZP20" s="198"/>
      <c r="AZQ20" s="198"/>
      <c r="AZR20" s="198"/>
      <c r="AZS20" s="198"/>
      <c r="AZT20" s="198"/>
      <c r="AZU20" s="198"/>
      <c r="AZV20" s="198"/>
      <c r="AZW20" s="198"/>
      <c r="AZX20" s="198"/>
      <c r="AZY20" s="198"/>
      <c r="AZZ20" s="198"/>
      <c r="BAA20" s="198"/>
      <c r="BAB20" s="198"/>
      <c r="BAC20" s="198"/>
      <c r="BAD20" s="198"/>
      <c r="BAE20" s="198"/>
      <c r="BAF20" s="198"/>
      <c r="BAG20" s="198"/>
      <c r="BAH20" s="198"/>
      <c r="BAI20" s="198"/>
      <c r="BAJ20" s="198"/>
      <c r="BAK20" s="198"/>
      <c r="BAL20" s="198"/>
      <c r="BAM20" s="198"/>
      <c r="BAN20" s="198"/>
      <c r="BAO20" s="198"/>
      <c r="BAP20" s="198"/>
      <c r="BAQ20" s="198"/>
      <c r="BAR20" s="198"/>
      <c r="BAS20" s="198"/>
      <c r="BAT20" s="198"/>
      <c r="BAU20" s="198"/>
      <c r="BAV20" s="198"/>
      <c r="BAW20" s="198"/>
      <c r="BAX20" s="198"/>
      <c r="BAY20" s="198"/>
      <c r="BAZ20" s="198"/>
      <c r="BBA20" s="198"/>
      <c r="BBB20" s="198"/>
      <c r="BBC20" s="198"/>
      <c r="BBD20" s="198"/>
      <c r="BBE20" s="198"/>
      <c r="BBF20" s="198"/>
      <c r="BBG20" s="198"/>
      <c r="BBH20" s="198"/>
      <c r="BBI20" s="198"/>
      <c r="BBJ20" s="198"/>
      <c r="BBK20" s="198"/>
      <c r="BBL20" s="198"/>
      <c r="BBM20" s="198"/>
      <c r="BBN20" s="198"/>
      <c r="BBO20" s="198"/>
      <c r="BBP20" s="198"/>
      <c r="BBQ20" s="198"/>
      <c r="BBR20" s="198"/>
      <c r="BBS20" s="198"/>
      <c r="BBT20" s="198"/>
      <c r="BBU20" s="198"/>
      <c r="BBV20" s="198"/>
      <c r="BBW20" s="198"/>
      <c r="BBX20" s="198"/>
      <c r="BBY20" s="198"/>
      <c r="BBZ20" s="198"/>
      <c r="BCA20" s="198"/>
      <c r="BCB20" s="198"/>
      <c r="BCC20" s="198"/>
      <c r="BCD20" s="198"/>
      <c r="BCE20" s="198"/>
      <c r="BCF20" s="198"/>
      <c r="BCG20" s="198"/>
      <c r="BCH20" s="198"/>
      <c r="BCI20" s="198"/>
      <c r="BCJ20" s="198"/>
      <c r="BCK20" s="198"/>
      <c r="BCL20" s="198"/>
      <c r="BCM20" s="198"/>
      <c r="BCN20" s="198"/>
      <c r="BCO20" s="198"/>
      <c r="BCP20" s="198"/>
      <c r="BCQ20" s="198"/>
      <c r="BCR20" s="198"/>
      <c r="BCS20" s="198"/>
      <c r="BCT20" s="198"/>
      <c r="BCU20" s="198"/>
      <c r="BCV20" s="198"/>
      <c r="BCW20" s="198"/>
      <c r="BCX20" s="198"/>
      <c r="BCY20" s="198"/>
      <c r="BCZ20" s="198"/>
      <c r="BDA20" s="198"/>
      <c r="BDB20" s="198"/>
      <c r="BDC20" s="198"/>
      <c r="BDD20" s="198"/>
      <c r="BDE20" s="198"/>
      <c r="BDF20" s="198"/>
      <c r="BDG20" s="198"/>
      <c r="BDH20" s="198"/>
      <c r="BDI20" s="198"/>
      <c r="BDJ20" s="198"/>
      <c r="BDK20" s="198"/>
      <c r="BDL20" s="198"/>
      <c r="BDM20" s="198"/>
      <c r="BDN20" s="198"/>
      <c r="BDO20" s="198"/>
      <c r="BDP20" s="198"/>
      <c r="BDQ20" s="198"/>
      <c r="BDR20" s="198"/>
      <c r="BDS20" s="198"/>
      <c r="BDT20" s="198"/>
      <c r="BDU20" s="198"/>
      <c r="BDV20" s="198"/>
      <c r="BDW20" s="198"/>
      <c r="BDX20" s="198"/>
      <c r="BDY20" s="198"/>
      <c r="BDZ20" s="198"/>
      <c r="BEA20" s="198"/>
      <c r="BEB20" s="198"/>
      <c r="BEC20" s="198"/>
      <c r="BED20" s="198"/>
      <c r="BEE20" s="198"/>
      <c r="BEF20" s="198"/>
      <c r="BEG20" s="198"/>
      <c r="BEH20" s="198"/>
      <c r="BEI20" s="198"/>
      <c r="BEJ20" s="198"/>
      <c r="BEK20" s="198"/>
      <c r="BEL20" s="198"/>
      <c r="BEM20" s="198"/>
      <c r="BEN20" s="198"/>
      <c r="BEO20" s="198"/>
      <c r="BEP20" s="198"/>
      <c r="BEQ20" s="198"/>
      <c r="BER20" s="198"/>
      <c r="BES20" s="198"/>
      <c r="BET20" s="198"/>
      <c r="BEU20" s="198"/>
      <c r="BEV20" s="198"/>
      <c r="BEW20" s="198"/>
      <c r="BEX20" s="198"/>
      <c r="BEY20" s="198"/>
      <c r="BEZ20" s="198"/>
      <c r="BFA20" s="198"/>
      <c r="BFB20" s="198"/>
      <c r="BFC20" s="198"/>
      <c r="BFD20" s="198"/>
      <c r="BFE20" s="198"/>
      <c r="BFF20" s="198"/>
      <c r="BFG20" s="198"/>
      <c r="BFH20" s="198"/>
      <c r="BFI20" s="198"/>
      <c r="BFJ20" s="198"/>
      <c r="BFK20" s="198"/>
      <c r="BFL20" s="198"/>
      <c r="BFM20" s="198"/>
      <c r="BFN20" s="198"/>
      <c r="BFO20" s="198"/>
      <c r="BFP20" s="198"/>
      <c r="BFQ20" s="198"/>
      <c r="BFR20" s="198"/>
      <c r="BFS20" s="198"/>
      <c r="BFT20" s="198"/>
      <c r="BFU20" s="198"/>
      <c r="BFV20" s="198"/>
      <c r="BFW20" s="198"/>
      <c r="BFX20" s="198"/>
      <c r="BFY20" s="198"/>
      <c r="BFZ20" s="198"/>
      <c r="BGA20" s="198"/>
      <c r="BGB20" s="198"/>
      <c r="BGC20" s="198"/>
      <c r="BGD20" s="198"/>
      <c r="BGE20" s="198"/>
      <c r="BGF20" s="198"/>
      <c r="BGG20" s="198"/>
      <c r="BGH20" s="198"/>
      <c r="BGI20" s="198"/>
      <c r="BGJ20" s="198"/>
      <c r="BGK20" s="198"/>
      <c r="BGL20" s="198"/>
      <c r="BGM20" s="198"/>
      <c r="BGN20" s="198"/>
      <c r="BGO20" s="198"/>
      <c r="BGP20" s="198"/>
      <c r="BGQ20" s="198"/>
      <c r="BGR20" s="198"/>
      <c r="BGS20" s="198"/>
      <c r="BGT20" s="198"/>
      <c r="BGU20" s="198"/>
      <c r="BGV20" s="198"/>
      <c r="BGW20" s="198"/>
      <c r="BGX20" s="198"/>
      <c r="BGY20" s="198"/>
      <c r="BGZ20" s="198"/>
      <c r="BHA20" s="198"/>
      <c r="BHB20" s="198"/>
      <c r="BHC20" s="198"/>
      <c r="BHD20" s="198"/>
      <c r="BHE20" s="198"/>
      <c r="BHF20" s="198"/>
      <c r="BHG20" s="198"/>
      <c r="BHH20" s="198"/>
      <c r="BHI20" s="198"/>
      <c r="BHJ20" s="198"/>
      <c r="BHK20" s="198"/>
      <c r="BHL20" s="198"/>
      <c r="BHM20" s="198"/>
      <c r="BHN20" s="198"/>
      <c r="BHO20" s="198"/>
      <c r="BHP20" s="198"/>
      <c r="BHQ20" s="198"/>
      <c r="BHR20" s="198"/>
      <c r="BHS20" s="198"/>
      <c r="BHT20" s="198"/>
      <c r="BHU20" s="198"/>
      <c r="BHV20" s="198"/>
      <c r="BHW20" s="198"/>
      <c r="BHX20" s="198"/>
      <c r="BHY20" s="198"/>
      <c r="BHZ20" s="198"/>
      <c r="BIA20" s="198"/>
      <c r="BIB20" s="198"/>
      <c r="BIC20" s="198"/>
      <c r="BID20" s="198"/>
      <c r="BIE20" s="198"/>
      <c r="BIF20" s="198"/>
      <c r="BIG20" s="198"/>
      <c r="BIH20" s="198"/>
      <c r="BII20" s="198"/>
      <c r="BIJ20" s="198"/>
      <c r="BIK20" s="198"/>
      <c r="BIL20" s="198"/>
      <c r="BIM20" s="198"/>
      <c r="BIN20" s="198"/>
      <c r="BIO20" s="198"/>
      <c r="BIP20" s="198"/>
      <c r="BIQ20" s="198"/>
      <c r="BIR20" s="198"/>
      <c r="BIS20" s="198"/>
      <c r="BIT20" s="198"/>
      <c r="BIU20" s="198"/>
      <c r="BIV20" s="198"/>
      <c r="BIW20" s="198"/>
      <c r="BIX20" s="198"/>
      <c r="BIY20" s="198"/>
      <c r="BIZ20" s="198"/>
      <c r="BJA20" s="198"/>
      <c r="BJB20" s="198"/>
      <c r="BJC20" s="198"/>
      <c r="BJD20" s="198"/>
      <c r="BJE20" s="198"/>
      <c r="BJF20" s="198"/>
      <c r="BJG20" s="198"/>
      <c r="BJH20" s="198"/>
      <c r="BJI20" s="198"/>
      <c r="BJJ20" s="198"/>
      <c r="BJK20" s="198"/>
      <c r="BJL20" s="198"/>
      <c r="BJM20" s="198"/>
      <c r="BJN20" s="198"/>
      <c r="BJO20" s="198"/>
      <c r="BJP20" s="198"/>
      <c r="BJQ20" s="198"/>
      <c r="BJR20" s="198"/>
      <c r="BJS20" s="198"/>
      <c r="BJT20" s="198"/>
      <c r="BJU20" s="198"/>
      <c r="BJV20" s="198"/>
      <c r="BJW20" s="198"/>
      <c r="BJX20" s="198"/>
      <c r="BJY20" s="198"/>
      <c r="BJZ20" s="198"/>
      <c r="BKA20" s="198"/>
      <c r="BKB20" s="198"/>
      <c r="BKC20" s="198"/>
      <c r="BKD20" s="198"/>
      <c r="BKE20" s="198"/>
      <c r="BKF20" s="198"/>
      <c r="BKG20" s="198"/>
      <c r="BKH20" s="198"/>
      <c r="BKI20" s="198"/>
      <c r="BKJ20" s="198"/>
      <c r="BKK20" s="198"/>
      <c r="BKL20" s="198"/>
      <c r="BKM20" s="198"/>
      <c r="BKN20" s="198"/>
      <c r="BKO20" s="198"/>
      <c r="BKP20" s="198"/>
      <c r="BKQ20" s="198"/>
      <c r="BKR20" s="198"/>
      <c r="BKS20" s="198"/>
      <c r="BKT20" s="198"/>
      <c r="BKU20" s="198"/>
      <c r="BKV20" s="198"/>
      <c r="BKW20" s="198"/>
      <c r="BKX20" s="198"/>
      <c r="BKY20" s="198"/>
      <c r="BKZ20" s="198"/>
      <c r="BLA20" s="198"/>
      <c r="BLB20" s="198"/>
      <c r="BLC20" s="198"/>
      <c r="BLD20" s="198"/>
      <c r="BLE20" s="198"/>
      <c r="BLF20" s="198"/>
      <c r="BLG20" s="198"/>
      <c r="BLH20" s="198"/>
      <c r="BLI20" s="198"/>
      <c r="BLJ20" s="198"/>
      <c r="BLK20" s="198"/>
      <c r="BLL20" s="198"/>
      <c r="BLM20" s="198"/>
      <c r="BLN20" s="198"/>
      <c r="BLO20" s="198"/>
      <c r="BLP20" s="198"/>
      <c r="BLQ20" s="198"/>
      <c r="BLR20" s="198"/>
      <c r="BLS20" s="198"/>
      <c r="BLT20" s="198"/>
      <c r="BLU20" s="198"/>
      <c r="BLV20" s="198"/>
      <c r="BLW20" s="198"/>
      <c r="BLX20" s="198"/>
      <c r="BLY20" s="198"/>
      <c r="BLZ20" s="198"/>
      <c r="BMA20" s="198"/>
      <c r="BMB20" s="198"/>
      <c r="BMC20" s="198"/>
      <c r="BMD20" s="198"/>
      <c r="BME20" s="198"/>
      <c r="BMF20" s="198"/>
      <c r="BMG20" s="198"/>
      <c r="BMH20" s="198"/>
      <c r="BMI20" s="198"/>
      <c r="BMJ20" s="198"/>
      <c r="BMK20" s="198"/>
      <c r="BML20" s="198"/>
      <c r="BMM20" s="198"/>
      <c r="BMN20" s="198"/>
      <c r="BMO20" s="198"/>
      <c r="BMP20" s="198"/>
      <c r="BMQ20" s="198"/>
      <c r="BMR20" s="198"/>
      <c r="BMS20" s="198"/>
      <c r="BMT20" s="198"/>
      <c r="BMU20" s="198"/>
      <c r="BMV20" s="198"/>
      <c r="BMW20" s="198"/>
      <c r="BMX20" s="198"/>
      <c r="BMY20" s="198"/>
      <c r="BMZ20" s="198"/>
      <c r="BNA20" s="198"/>
      <c r="BNB20" s="198"/>
      <c r="BNC20" s="198"/>
      <c r="BND20" s="198"/>
      <c r="BNE20" s="198"/>
      <c r="BNF20" s="198"/>
      <c r="BNG20" s="198"/>
      <c r="BNH20" s="198"/>
      <c r="BNI20" s="198"/>
      <c r="BNJ20" s="198"/>
      <c r="BNK20" s="198"/>
      <c r="BNL20" s="198"/>
      <c r="BNM20" s="198"/>
      <c r="BNN20" s="198"/>
      <c r="BNO20" s="198"/>
      <c r="BNP20" s="198"/>
      <c r="BNQ20" s="198"/>
      <c r="BNR20" s="198"/>
      <c r="BNS20" s="198"/>
      <c r="BNT20" s="198"/>
      <c r="BNU20" s="198"/>
      <c r="BNV20" s="198"/>
      <c r="BNW20" s="198"/>
      <c r="BNX20" s="198"/>
      <c r="BNY20" s="198"/>
      <c r="BNZ20" s="198"/>
      <c r="BOA20" s="198"/>
      <c r="BOB20" s="198"/>
      <c r="BOC20" s="198"/>
      <c r="BOD20" s="198"/>
      <c r="BOE20" s="198"/>
      <c r="BOF20" s="198"/>
      <c r="BOG20" s="198"/>
      <c r="BOH20" s="198"/>
      <c r="BOI20" s="198"/>
      <c r="BOJ20" s="198"/>
      <c r="BOK20" s="198"/>
      <c r="BOL20" s="198"/>
      <c r="BOM20" s="198"/>
      <c r="BON20" s="198"/>
      <c r="BOO20" s="198"/>
      <c r="BOP20" s="198"/>
      <c r="BOQ20" s="198"/>
      <c r="BOR20" s="198"/>
      <c r="BOS20" s="198"/>
      <c r="BOT20" s="198"/>
      <c r="BOU20" s="198"/>
      <c r="BOV20" s="198"/>
      <c r="BOW20" s="198"/>
      <c r="BOX20" s="198"/>
      <c r="BOY20" s="198"/>
      <c r="BOZ20" s="198"/>
      <c r="BPA20" s="198"/>
      <c r="BPB20" s="198"/>
      <c r="BPC20" s="198"/>
      <c r="BPD20" s="198"/>
      <c r="BPE20" s="198"/>
      <c r="BPF20" s="198"/>
      <c r="BPG20" s="198"/>
      <c r="BPH20" s="198"/>
      <c r="BPI20" s="198"/>
      <c r="BPJ20" s="198"/>
      <c r="BPK20" s="198"/>
      <c r="BPL20" s="198"/>
      <c r="BPM20" s="198"/>
      <c r="BPN20" s="198"/>
      <c r="BPO20" s="198"/>
      <c r="BPP20" s="198"/>
      <c r="BPQ20" s="198"/>
      <c r="BPR20" s="198"/>
      <c r="BPS20" s="198"/>
      <c r="BPT20" s="198"/>
      <c r="BPU20" s="198"/>
      <c r="BPV20" s="198"/>
      <c r="BPW20" s="198"/>
      <c r="BPX20" s="198"/>
      <c r="BPY20" s="198"/>
      <c r="BPZ20" s="198"/>
      <c r="BQA20" s="198"/>
      <c r="BQB20" s="198"/>
      <c r="BQC20" s="198"/>
      <c r="BQD20" s="198"/>
      <c r="BQE20" s="198"/>
      <c r="BQF20" s="198"/>
      <c r="BQG20" s="198"/>
      <c r="BQH20" s="198"/>
      <c r="BQI20" s="198"/>
      <c r="BQJ20" s="198"/>
      <c r="BQK20" s="198"/>
      <c r="BQL20" s="198"/>
      <c r="BQM20" s="198"/>
      <c r="BQN20" s="198"/>
      <c r="BQO20" s="198"/>
      <c r="BQP20" s="198"/>
      <c r="BQQ20" s="198"/>
      <c r="BQR20" s="198"/>
      <c r="BQS20" s="198"/>
      <c r="BQT20" s="198"/>
      <c r="BQU20" s="198"/>
      <c r="BQV20" s="198"/>
      <c r="BQW20" s="198"/>
      <c r="BQX20" s="198"/>
      <c r="BQY20" s="198"/>
      <c r="BQZ20" s="198"/>
      <c r="BRA20" s="198"/>
      <c r="BRB20" s="198"/>
      <c r="BRC20" s="198"/>
      <c r="BRD20" s="198"/>
      <c r="BRE20" s="198"/>
      <c r="BRF20" s="198"/>
      <c r="BRG20" s="198"/>
      <c r="BRH20" s="198"/>
      <c r="BRI20" s="198"/>
      <c r="BRJ20" s="198"/>
      <c r="BRK20" s="198"/>
      <c r="BRL20" s="198"/>
      <c r="BRM20" s="198"/>
      <c r="BRN20" s="198"/>
      <c r="BRO20" s="198"/>
      <c r="BRP20" s="198"/>
      <c r="BRQ20" s="198"/>
      <c r="BRR20" s="198"/>
      <c r="BRS20" s="198"/>
      <c r="BRT20" s="198"/>
      <c r="BRU20" s="198"/>
      <c r="BRV20" s="198"/>
      <c r="BRW20" s="198"/>
      <c r="BRX20" s="198"/>
      <c r="BRY20" s="198"/>
      <c r="BRZ20" s="198"/>
      <c r="BSA20" s="198"/>
      <c r="BSB20" s="198"/>
      <c r="BSC20" s="198"/>
      <c r="BSD20" s="198"/>
      <c r="BSE20" s="198"/>
      <c r="BSF20" s="198"/>
      <c r="BSG20" s="198"/>
      <c r="BSH20" s="198"/>
      <c r="BSI20" s="198"/>
      <c r="BSJ20" s="198"/>
      <c r="BSK20" s="198"/>
      <c r="BSL20" s="198"/>
      <c r="BSM20" s="198"/>
      <c r="BSN20" s="198"/>
      <c r="BSO20" s="198"/>
      <c r="BSP20" s="198"/>
      <c r="BSQ20" s="198"/>
      <c r="BSR20" s="198"/>
      <c r="BSS20" s="198"/>
      <c r="BST20" s="198"/>
      <c r="BSU20" s="198"/>
      <c r="BSV20" s="198"/>
      <c r="BSW20" s="198"/>
      <c r="BSX20" s="198"/>
      <c r="BSY20" s="198"/>
      <c r="BSZ20" s="198"/>
      <c r="BTA20" s="198"/>
      <c r="BTB20" s="198"/>
      <c r="BTC20" s="198"/>
      <c r="BTD20" s="198"/>
      <c r="BTE20" s="198"/>
      <c r="BTF20" s="198"/>
      <c r="BTG20" s="198"/>
      <c r="BTH20" s="198"/>
      <c r="BTI20" s="198"/>
      <c r="BTJ20" s="198"/>
      <c r="BTK20" s="198"/>
      <c r="BTL20" s="198"/>
      <c r="BTM20" s="198"/>
      <c r="BTN20" s="198"/>
      <c r="BTO20" s="198"/>
      <c r="BTP20" s="198"/>
      <c r="BTQ20" s="198"/>
      <c r="BTR20" s="198"/>
      <c r="BTS20" s="198"/>
      <c r="BTT20" s="198"/>
      <c r="BTU20" s="198"/>
      <c r="BTV20" s="198"/>
      <c r="BTW20" s="198"/>
      <c r="BTX20" s="198"/>
      <c r="BTY20" s="198"/>
      <c r="BTZ20" s="198"/>
      <c r="BUA20" s="198"/>
      <c r="BUB20" s="198"/>
      <c r="BUC20" s="198"/>
      <c r="BUD20" s="198"/>
      <c r="BUE20" s="198"/>
      <c r="BUF20" s="198"/>
      <c r="BUG20" s="198"/>
      <c r="BUH20" s="198"/>
      <c r="BUI20" s="198"/>
      <c r="BUJ20" s="198"/>
      <c r="BUK20" s="198"/>
      <c r="BUL20" s="198"/>
      <c r="BUM20" s="198"/>
      <c r="BUN20" s="198"/>
      <c r="BUO20" s="198"/>
      <c r="BUP20" s="198"/>
      <c r="BUQ20" s="198"/>
      <c r="BUR20" s="198"/>
      <c r="BUS20" s="198"/>
      <c r="BUT20" s="198"/>
      <c r="BUU20" s="198"/>
      <c r="BUV20" s="198"/>
      <c r="BUW20" s="198"/>
      <c r="BUX20" s="198"/>
      <c r="BUY20" s="198"/>
      <c r="BUZ20" s="198"/>
      <c r="BVA20" s="198"/>
      <c r="BVB20" s="198"/>
      <c r="BVC20" s="198"/>
      <c r="BVD20" s="198"/>
      <c r="BVE20" s="198"/>
      <c r="BVF20" s="198"/>
      <c r="BVG20" s="198"/>
      <c r="BVH20" s="198"/>
      <c r="BVI20" s="198"/>
      <c r="BVJ20" s="198"/>
      <c r="BVK20" s="198"/>
      <c r="BVL20" s="198"/>
      <c r="BVM20" s="198"/>
      <c r="BVN20" s="198"/>
      <c r="BVO20" s="198"/>
      <c r="BVP20" s="198"/>
      <c r="BVQ20" s="198"/>
      <c r="BVR20" s="198"/>
      <c r="BVS20" s="198"/>
      <c r="BVT20" s="198"/>
      <c r="BVU20" s="198"/>
      <c r="BVV20" s="198"/>
      <c r="BVW20" s="198"/>
      <c r="BVX20" s="198"/>
      <c r="BVY20" s="198"/>
      <c r="BVZ20" s="198"/>
      <c r="BWA20" s="198"/>
      <c r="BWB20" s="198"/>
      <c r="BWC20" s="198"/>
      <c r="BWD20" s="198"/>
      <c r="BWE20" s="198"/>
      <c r="BWF20" s="198"/>
      <c r="BWG20" s="198"/>
      <c r="BWH20" s="198"/>
      <c r="BWI20" s="198"/>
      <c r="BWJ20" s="198"/>
      <c r="BWK20" s="198"/>
      <c r="BWL20" s="198"/>
      <c r="BWM20" s="198"/>
      <c r="BWN20" s="198"/>
      <c r="BWO20" s="198"/>
      <c r="BWP20" s="198"/>
      <c r="BWQ20" s="198"/>
      <c r="BWR20" s="198"/>
      <c r="BWS20" s="198"/>
      <c r="BWT20" s="198"/>
      <c r="BWU20" s="198"/>
      <c r="BWV20" s="198"/>
      <c r="BWW20" s="198"/>
      <c r="BWX20" s="198"/>
      <c r="BWY20" s="198"/>
      <c r="BWZ20" s="198"/>
      <c r="BXA20" s="198"/>
      <c r="BXB20" s="198"/>
      <c r="BXC20" s="198"/>
      <c r="BXD20" s="198"/>
      <c r="BXE20" s="198"/>
      <c r="BXF20" s="198"/>
      <c r="BXG20" s="198"/>
      <c r="BXH20" s="198"/>
      <c r="BXI20" s="198"/>
      <c r="BXJ20" s="198"/>
      <c r="BXK20" s="198"/>
      <c r="BXL20" s="198"/>
      <c r="BXM20" s="198"/>
      <c r="BXN20" s="198"/>
      <c r="BXO20" s="198"/>
      <c r="BXP20" s="198"/>
      <c r="BXQ20" s="198"/>
      <c r="BXR20" s="198"/>
      <c r="BXS20" s="198"/>
      <c r="BXT20" s="198"/>
      <c r="BXU20" s="198"/>
      <c r="BXV20" s="198"/>
      <c r="BXW20" s="198"/>
      <c r="BXX20" s="198"/>
      <c r="BXY20" s="198"/>
      <c r="BXZ20" s="198"/>
      <c r="BYA20" s="198"/>
      <c r="BYB20" s="198"/>
      <c r="BYC20" s="198"/>
      <c r="BYD20" s="198"/>
      <c r="BYE20" s="198"/>
      <c r="BYF20" s="198"/>
      <c r="BYG20" s="198"/>
      <c r="BYH20" s="198"/>
      <c r="BYI20" s="198"/>
      <c r="BYJ20" s="198"/>
      <c r="BYK20" s="198"/>
      <c r="BYL20" s="198"/>
      <c r="BYM20" s="198"/>
      <c r="BYN20" s="198"/>
      <c r="BYO20" s="198"/>
      <c r="BYP20" s="198"/>
      <c r="BYQ20" s="198"/>
      <c r="BYR20" s="198"/>
      <c r="BYS20" s="198"/>
      <c r="BYT20" s="198"/>
      <c r="BYU20" s="198"/>
      <c r="BYV20" s="198"/>
      <c r="BYW20" s="198"/>
      <c r="BYX20" s="198"/>
      <c r="BYY20" s="198"/>
      <c r="BYZ20" s="198"/>
      <c r="BZA20" s="198"/>
      <c r="BZB20" s="198"/>
      <c r="BZC20" s="198"/>
      <c r="BZD20" s="198"/>
      <c r="BZE20" s="198"/>
      <c r="BZF20" s="198"/>
      <c r="BZG20" s="198"/>
      <c r="BZH20" s="198"/>
      <c r="BZI20" s="198"/>
      <c r="BZJ20" s="198"/>
      <c r="BZK20" s="198"/>
      <c r="BZL20" s="198"/>
      <c r="BZM20" s="198"/>
      <c r="BZN20" s="198"/>
      <c r="BZO20" s="198"/>
      <c r="BZP20" s="198"/>
      <c r="BZQ20" s="198"/>
      <c r="BZR20" s="198"/>
      <c r="BZS20" s="198"/>
      <c r="BZT20" s="198"/>
      <c r="BZU20" s="198"/>
      <c r="BZV20" s="198"/>
      <c r="BZW20" s="198"/>
      <c r="BZX20" s="198"/>
      <c r="BZY20" s="198"/>
      <c r="BZZ20" s="198"/>
      <c r="CAA20" s="198"/>
      <c r="CAB20" s="198"/>
      <c r="CAC20" s="198"/>
      <c r="CAD20" s="198"/>
      <c r="CAE20" s="198"/>
      <c r="CAF20" s="198"/>
      <c r="CAG20" s="198"/>
      <c r="CAH20" s="198"/>
      <c r="CAI20" s="198"/>
      <c r="CAJ20" s="198"/>
      <c r="CAK20" s="198"/>
      <c r="CAL20" s="198"/>
      <c r="CAM20" s="198"/>
      <c r="CAN20" s="198"/>
      <c r="CAO20" s="198"/>
      <c r="CAP20" s="198"/>
      <c r="CAQ20" s="198"/>
      <c r="CAR20" s="198"/>
      <c r="CAS20" s="198"/>
      <c r="CAT20" s="198"/>
      <c r="CAU20" s="198"/>
      <c r="CAV20" s="198"/>
      <c r="CAW20" s="198"/>
      <c r="CAX20" s="198"/>
      <c r="CAY20" s="198"/>
      <c r="CAZ20" s="198"/>
      <c r="CBA20" s="198"/>
      <c r="CBB20" s="198"/>
      <c r="CBC20" s="198"/>
      <c r="CBD20" s="198"/>
      <c r="CBE20" s="198"/>
      <c r="CBF20" s="198"/>
      <c r="CBG20" s="198"/>
      <c r="CBH20" s="198"/>
      <c r="CBI20" s="198"/>
      <c r="CBJ20" s="198"/>
      <c r="CBK20" s="198"/>
      <c r="CBL20" s="198"/>
      <c r="CBM20" s="198"/>
      <c r="CBN20" s="198"/>
      <c r="CBO20" s="198"/>
      <c r="CBP20" s="198"/>
      <c r="CBQ20" s="198"/>
      <c r="CBR20" s="198"/>
      <c r="CBS20" s="198"/>
      <c r="CBT20" s="198"/>
      <c r="CBU20" s="198"/>
      <c r="CBV20" s="198"/>
      <c r="CBW20" s="198"/>
      <c r="CBX20" s="198"/>
      <c r="CBY20" s="198"/>
      <c r="CBZ20" s="198"/>
      <c r="CCA20" s="198"/>
      <c r="CCB20" s="198"/>
      <c r="CCC20" s="198"/>
      <c r="CCD20" s="198"/>
      <c r="CCE20" s="198"/>
      <c r="CCF20" s="198"/>
      <c r="CCG20" s="198"/>
      <c r="CCH20" s="198"/>
      <c r="CCI20" s="198"/>
      <c r="CCJ20" s="198"/>
      <c r="CCK20" s="198"/>
      <c r="CCL20" s="198"/>
      <c r="CCM20" s="198"/>
      <c r="CCN20" s="198"/>
      <c r="CCO20" s="198"/>
      <c r="CCP20" s="198"/>
      <c r="CCQ20" s="198"/>
      <c r="CCR20" s="198"/>
      <c r="CCS20" s="198"/>
      <c r="CCT20" s="198"/>
      <c r="CCU20" s="198"/>
      <c r="CCV20" s="198"/>
      <c r="CCW20" s="198"/>
      <c r="CCX20" s="198"/>
      <c r="CCY20" s="198"/>
      <c r="CCZ20" s="198"/>
      <c r="CDA20" s="198"/>
      <c r="CDB20" s="198"/>
      <c r="CDC20" s="198"/>
      <c r="CDD20" s="198"/>
      <c r="CDE20" s="198"/>
      <c r="CDF20" s="198"/>
      <c r="CDG20" s="198"/>
      <c r="CDH20" s="198"/>
      <c r="CDI20" s="198"/>
      <c r="CDJ20" s="198"/>
      <c r="CDK20" s="198"/>
      <c r="CDL20" s="198"/>
      <c r="CDM20" s="198"/>
      <c r="CDN20" s="198"/>
      <c r="CDO20" s="198"/>
      <c r="CDP20" s="198"/>
      <c r="CDQ20" s="198"/>
      <c r="CDR20" s="198"/>
      <c r="CDS20" s="198"/>
      <c r="CDT20" s="198"/>
      <c r="CDU20" s="198"/>
      <c r="CDV20" s="198"/>
      <c r="CDW20" s="198"/>
      <c r="CDX20" s="198"/>
      <c r="CDY20" s="198"/>
      <c r="CDZ20" s="198"/>
      <c r="CEA20" s="198"/>
      <c r="CEB20" s="198"/>
      <c r="CEC20" s="198"/>
      <c r="CED20" s="198"/>
      <c r="CEE20" s="198"/>
      <c r="CEF20" s="198"/>
      <c r="CEG20" s="198"/>
      <c r="CEH20" s="198"/>
      <c r="CEI20" s="198"/>
      <c r="CEJ20" s="198"/>
      <c r="CEK20" s="198"/>
      <c r="CEL20" s="198"/>
      <c r="CEM20" s="198"/>
      <c r="CEN20" s="198"/>
      <c r="CEO20" s="198"/>
      <c r="CEP20" s="198"/>
      <c r="CEQ20" s="198"/>
      <c r="CER20" s="198"/>
      <c r="CES20" s="198"/>
      <c r="CET20" s="198"/>
      <c r="CEU20" s="198"/>
      <c r="CEV20" s="198"/>
      <c r="CEW20" s="198"/>
      <c r="CEX20" s="198"/>
      <c r="CEY20" s="198"/>
      <c r="CEZ20" s="198"/>
      <c r="CFA20" s="198"/>
      <c r="CFB20" s="198"/>
      <c r="CFC20" s="198"/>
      <c r="CFD20" s="198"/>
      <c r="CFE20" s="198"/>
      <c r="CFF20" s="198"/>
      <c r="CFG20" s="198"/>
      <c r="CFH20" s="198"/>
      <c r="CFI20" s="198"/>
      <c r="CFJ20" s="198"/>
      <c r="CFK20" s="198"/>
      <c r="CFL20" s="198"/>
      <c r="CFM20" s="198"/>
      <c r="CFN20" s="198"/>
      <c r="CFO20" s="198"/>
      <c r="CFP20" s="198"/>
      <c r="CFQ20" s="198"/>
      <c r="CFR20" s="198"/>
      <c r="CFS20" s="198"/>
      <c r="CFT20" s="198"/>
      <c r="CFU20" s="198"/>
      <c r="CFV20" s="198"/>
      <c r="CFW20" s="198"/>
      <c r="CFX20" s="198"/>
      <c r="CFY20" s="198"/>
      <c r="CFZ20" s="198"/>
      <c r="CGA20" s="198"/>
      <c r="CGB20" s="198"/>
      <c r="CGC20" s="198"/>
      <c r="CGD20" s="198"/>
      <c r="CGE20" s="198"/>
      <c r="CGF20" s="198"/>
      <c r="CGG20" s="198"/>
      <c r="CGH20" s="198"/>
      <c r="CGI20" s="198"/>
      <c r="CGJ20" s="198"/>
      <c r="CGK20" s="198"/>
      <c r="CGL20" s="198"/>
      <c r="CGM20" s="198"/>
      <c r="CGN20" s="198"/>
      <c r="CGO20" s="198"/>
      <c r="CGP20" s="198"/>
      <c r="CGQ20" s="198"/>
      <c r="CGR20" s="198"/>
      <c r="CGS20" s="198"/>
      <c r="CGT20" s="198"/>
      <c r="CGU20" s="198"/>
      <c r="CGV20" s="198"/>
      <c r="CGW20" s="198"/>
      <c r="CGX20" s="198"/>
      <c r="CGY20" s="198"/>
      <c r="CGZ20" s="198"/>
      <c r="CHA20" s="198"/>
      <c r="CHB20" s="198"/>
      <c r="CHC20" s="198"/>
      <c r="CHD20" s="198"/>
      <c r="CHE20" s="198"/>
      <c r="CHF20" s="198"/>
      <c r="CHG20" s="198"/>
      <c r="CHH20" s="198"/>
      <c r="CHI20" s="198"/>
      <c r="CHJ20" s="198"/>
      <c r="CHK20" s="198"/>
      <c r="CHL20" s="198"/>
      <c r="CHM20" s="198"/>
      <c r="CHN20" s="198"/>
      <c r="CHO20" s="198"/>
      <c r="CHP20" s="198"/>
      <c r="CHQ20" s="198"/>
      <c r="CHR20" s="198"/>
      <c r="CHS20" s="198"/>
      <c r="CHT20" s="198"/>
      <c r="CHU20" s="198"/>
      <c r="CHV20" s="198"/>
      <c r="CHW20" s="198"/>
      <c r="CHX20" s="198"/>
      <c r="CHY20" s="198"/>
      <c r="CHZ20" s="198"/>
      <c r="CIA20" s="198"/>
      <c r="CIB20" s="198"/>
      <c r="CIC20" s="198"/>
      <c r="CID20" s="198"/>
      <c r="CIE20" s="198"/>
      <c r="CIF20" s="198"/>
      <c r="CIG20" s="198"/>
      <c r="CIH20" s="198"/>
      <c r="CII20" s="198"/>
      <c r="CIJ20" s="198"/>
      <c r="CIK20" s="198"/>
      <c r="CIL20" s="198"/>
      <c r="CIM20" s="198"/>
      <c r="CIN20" s="198"/>
      <c r="CIO20" s="198"/>
      <c r="CIP20" s="198"/>
      <c r="CIQ20" s="198"/>
      <c r="CIR20" s="198"/>
      <c r="CIS20" s="198"/>
      <c r="CIT20" s="198"/>
      <c r="CIU20" s="198"/>
      <c r="CIV20" s="198"/>
      <c r="CIW20" s="198"/>
      <c r="CIX20" s="198"/>
      <c r="CIY20" s="198"/>
      <c r="CIZ20" s="198"/>
      <c r="CJA20" s="198"/>
      <c r="CJB20" s="198"/>
      <c r="CJC20" s="198"/>
      <c r="CJD20" s="198"/>
      <c r="CJE20" s="198"/>
      <c r="CJF20" s="198"/>
      <c r="CJG20" s="198"/>
      <c r="CJH20" s="198"/>
      <c r="CJI20" s="198"/>
      <c r="CJJ20" s="198"/>
      <c r="CJK20" s="198"/>
      <c r="CJL20" s="198"/>
      <c r="CJM20" s="198"/>
      <c r="CJN20" s="198"/>
      <c r="CJO20" s="198"/>
      <c r="CJP20" s="198"/>
      <c r="CJQ20" s="198"/>
      <c r="CJR20" s="198"/>
      <c r="CJS20" s="198"/>
      <c r="CJT20" s="198"/>
      <c r="CJU20" s="198"/>
      <c r="CJV20" s="198"/>
      <c r="CJW20" s="198"/>
      <c r="CJX20" s="198"/>
      <c r="CJY20" s="198"/>
      <c r="CJZ20" s="198"/>
      <c r="CKA20" s="198"/>
      <c r="CKB20" s="198"/>
      <c r="CKC20" s="198"/>
      <c r="CKD20" s="198"/>
      <c r="CKE20" s="198"/>
      <c r="CKF20" s="198"/>
      <c r="CKG20" s="198"/>
      <c r="CKH20" s="198"/>
      <c r="CKI20" s="198"/>
      <c r="CKJ20" s="198"/>
      <c r="CKK20" s="198"/>
      <c r="CKL20" s="198"/>
      <c r="CKM20" s="198"/>
      <c r="CKN20" s="198"/>
      <c r="CKO20" s="198"/>
      <c r="CKP20" s="198"/>
      <c r="CKQ20" s="198"/>
      <c r="CKR20" s="198"/>
      <c r="CKS20" s="198"/>
      <c r="CKT20" s="198"/>
      <c r="CKU20" s="198"/>
      <c r="CKV20" s="198"/>
      <c r="CKW20" s="198"/>
      <c r="CKX20" s="198"/>
      <c r="CKY20" s="198"/>
      <c r="CKZ20" s="198"/>
      <c r="CLA20" s="198"/>
      <c r="CLB20" s="198"/>
      <c r="CLC20" s="198"/>
      <c r="CLD20" s="198"/>
      <c r="CLE20" s="198"/>
      <c r="CLF20" s="198"/>
      <c r="CLG20" s="198"/>
      <c r="CLH20" s="198"/>
      <c r="CLI20" s="198"/>
      <c r="CLJ20" s="198"/>
      <c r="CLK20" s="198"/>
      <c r="CLL20" s="198"/>
      <c r="CLM20" s="198"/>
      <c r="CLN20" s="198"/>
      <c r="CLO20" s="198"/>
      <c r="CLP20" s="198"/>
      <c r="CLQ20" s="198"/>
      <c r="CLR20" s="198"/>
      <c r="CLS20" s="198"/>
      <c r="CLT20" s="198"/>
      <c r="CLU20" s="198"/>
      <c r="CLV20" s="198"/>
      <c r="CLW20" s="198"/>
      <c r="CLX20" s="198"/>
      <c r="CLY20" s="198"/>
      <c r="CLZ20" s="198"/>
      <c r="CMA20" s="198"/>
      <c r="CMB20" s="198"/>
      <c r="CMC20" s="198"/>
      <c r="CMD20" s="198"/>
      <c r="CME20" s="198"/>
      <c r="CMF20" s="198"/>
      <c r="CMG20" s="198"/>
      <c r="CMH20" s="198"/>
      <c r="CMI20" s="198"/>
      <c r="CMJ20" s="198"/>
      <c r="CMK20" s="198"/>
      <c r="CML20" s="198"/>
      <c r="CMM20" s="198"/>
      <c r="CMN20" s="198"/>
      <c r="CMO20" s="198"/>
      <c r="CMP20" s="198"/>
      <c r="CMQ20" s="198"/>
      <c r="CMR20" s="198"/>
      <c r="CMS20" s="198"/>
      <c r="CMT20" s="198"/>
      <c r="CMU20" s="198"/>
      <c r="CMV20" s="198"/>
      <c r="CMW20" s="198"/>
      <c r="CMX20" s="198"/>
      <c r="CMY20" s="198"/>
      <c r="CMZ20" s="198"/>
      <c r="CNA20" s="198"/>
      <c r="CNB20" s="198"/>
      <c r="CNC20" s="198"/>
      <c r="CND20" s="198"/>
      <c r="CNE20" s="198"/>
      <c r="CNF20" s="198"/>
      <c r="CNG20" s="198"/>
      <c r="CNH20" s="198"/>
      <c r="CNI20" s="198"/>
      <c r="CNJ20" s="198"/>
      <c r="CNK20" s="198"/>
      <c r="CNL20" s="198"/>
      <c r="CNM20" s="198"/>
      <c r="CNN20" s="198"/>
      <c r="CNO20" s="198"/>
      <c r="CNP20" s="198"/>
      <c r="CNQ20" s="198"/>
      <c r="CNR20" s="198"/>
      <c r="CNS20" s="198"/>
      <c r="CNT20" s="198"/>
      <c r="CNU20" s="198"/>
      <c r="CNV20" s="198"/>
      <c r="CNW20" s="198"/>
      <c r="CNX20" s="198"/>
      <c r="CNY20" s="198"/>
      <c r="CNZ20" s="198"/>
      <c r="COA20" s="198"/>
      <c r="COB20" s="198"/>
      <c r="COC20" s="198"/>
      <c r="COD20" s="198"/>
      <c r="COE20" s="198"/>
      <c r="COF20" s="198"/>
      <c r="COG20" s="198"/>
      <c r="COH20" s="198"/>
      <c r="COI20" s="198"/>
      <c r="COJ20" s="198"/>
      <c r="COK20" s="198"/>
      <c r="COL20" s="198"/>
      <c r="COM20" s="198"/>
      <c r="CON20" s="198"/>
      <c r="COO20" s="198"/>
      <c r="COP20" s="198"/>
      <c r="COQ20" s="198"/>
      <c r="COR20" s="198"/>
      <c r="COS20" s="198"/>
      <c r="COT20" s="198"/>
      <c r="COU20" s="198"/>
      <c r="COV20" s="198"/>
      <c r="COW20" s="198"/>
      <c r="COX20" s="198"/>
      <c r="COY20" s="198"/>
      <c r="COZ20" s="198"/>
      <c r="CPA20" s="198"/>
      <c r="CPB20" s="198"/>
      <c r="CPC20" s="198"/>
      <c r="CPD20" s="198"/>
      <c r="CPE20" s="198"/>
      <c r="CPF20" s="198"/>
      <c r="CPG20" s="198"/>
      <c r="CPH20" s="198"/>
      <c r="CPI20" s="198"/>
      <c r="CPJ20" s="198"/>
      <c r="CPK20" s="198"/>
      <c r="CPL20" s="198"/>
      <c r="CPM20" s="198"/>
      <c r="CPN20" s="198"/>
      <c r="CPO20" s="198"/>
      <c r="CPP20" s="198"/>
      <c r="CPQ20" s="198"/>
      <c r="CPR20" s="198"/>
      <c r="CPS20" s="198"/>
      <c r="CPT20" s="198"/>
      <c r="CPU20" s="198"/>
      <c r="CPV20" s="198"/>
      <c r="CPW20" s="198"/>
      <c r="CPX20" s="198"/>
      <c r="CPY20" s="198"/>
      <c r="CPZ20" s="198"/>
      <c r="CQA20" s="198"/>
      <c r="CQB20" s="198"/>
      <c r="CQC20" s="198"/>
      <c r="CQD20" s="198"/>
      <c r="CQE20" s="198"/>
      <c r="CQF20" s="198"/>
      <c r="CQG20" s="198"/>
      <c r="CQH20" s="198"/>
      <c r="CQI20" s="198"/>
      <c r="CQJ20" s="198"/>
      <c r="CQK20" s="198"/>
      <c r="CQL20" s="198"/>
      <c r="CQM20" s="198"/>
      <c r="CQN20" s="198"/>
      <c r="CQO20" s="198"/>
      <c r="CQP20" s="198"/>
      <c r="CQQ20" s="198"/>
      <c r="CQR20" s="198"/>
      <c r="CQS20" s="198"/>
      <c r="CQT20" s="198"/>
      <c r="CQU20" s="198"/>
      <c r="CQV20" s="198"/>
      <c r="CQW20" s="198"/>
      <c r="CQX20" s="198"/>
      <c r="CQY20" s="198"/>
      <c r="CQZ20" s="198"/>
      <c r="CRA20" s="198"/>
      <c r="CRB20" s="198"/>
      <c r="CRC20" s="198"/>
      <c r="CRD20" s="198"/>
      <c r="CRE20" s="198"/>
      <c r="CRF20" s="198"/>
      <c r="CRG20" s="198"/>
      <c r="CRH20" s="198"/>
      <c r="CRI20" s="198"/>
      <c r="CRJ20" s="198"/>
      <c r="CRK20" s="198"/>
      <c r="CRL20" s="198"/>
      <c r="CRM20" s="198"/>
      <c r="CRN20" s="198"/>
      <c r="CRO20" s="198"/>
      <c r="CRP20" s="198"/>
      <c r="CRQ20" s="198"/>
      <c r="CRR20" s="198"/>
      <c r="CRS20" s="198"/>
      <c r="CRT20" s="198"/>
      <c r="CRU20" s="198"/>
      <c r="CRV20" s="198"/>
      <c r="CRW20" s="198"/>
      <c r="CRX20" s="198"/>
      <c r="CRY20" s="198"/>
      <c r="CRZ20" s="198"/>
      <c r="CSA20" s="198"/>
      <c r="CSB20" s="198"/>
      <c r="CSC20" s="198"/>
      <c r="CSD20" s="198"/>
      <c r="CSE20" s="198"/>
      <c r="CSF20" s="198"/>
      <c r="CSG20" s="198"/>
      <c r="CSH20" s="198"/>
      <c r="CSI20" s="198"/>
      <c r="CSJ20" s="198"/>
      <c r="CSK20" s="198"/>
      <c r="CSL20" s="198"/>
      <c r="CSM20" s="198"/>
      <c r="CSN20" s="198"/>
      <c r="CSO20" s="198"/>
      <c r="CSP20" s="198"/>
      <c r="CSQ20" s="198"/>
      <c r="CSR20" s="198"/>
      <c r="CSS20" s="198"/>
      <c r="CST20" s="198"/>
      <c r="CSU20" s="198"/>
      <c r="CSV20" s="198"/>
      <c r="CSW20" s="198"/>
      <c r="CSX20" s="198"/>
      <c r="CSY20" s="198"/>
      <c r="CSZ20" s="198"/>
      <c r="CTA20" s="198"/>
      <c r="CTB20" s="198"/>
      <c r="CTC20" s="198"/>
      <c r="CTD20" s="198"/>
      <c r="CTE20" s="198"/>
      <c r="CTF20" s="198"/>
      <c r="CTG20" s="198"/>
      <c r="CTH20" s="198"/>
      <c r="CTI20" s="198"/>
      <c r="CTJ20" s="198"/>
      <c r="CTK20" s="198"/>
      <c r="CTL20" s="198"/>
      <c r="CTM20" s="198"/>
      <c r="CTN20" s="198"/>
      <c r="CTO20" s="198"/>
      <c r="CTP20" s="198"/>
      <c r="CTQ20" s="198"/>
      <c r="CTR20" s="198"/>
      <c r="CTS20" s="198"/>
      <c r="CTT20" s="198"/>
      <c r="CTU20" s="198"/>
      <c r="CTV20" s="198"/>
      <c r="CTW20" s="198"/>
      <c r="CTX20" s="198"/>
      <c r="CTY20" s="198"/>
      <c r="CTZ20" s="198"/>
      <c r="CUA20" s="198"/>
      <c r="CUB20" s="198"/>
      <c r="CUC20" s="198"/>
      <c r="CUD20" s="198"/>
      <c r="CUE20" s="198"/>
      <c r="CUF20" s="198"/>
      <c r="CUG20" s="198"/>
      <c r="CUH20" s="198"/>
      <c r="CUI20" s="198"/>
      <c r="CUJ20" s="198"/>
      <c r="CUK20" s="198"/>
      <c r="CUL20" s="198"/>
      <c r="CUM20" s="198"/>
      <c r="CUN20" s="198"/>
      <c r="CUO20" s="198"/>
      <c r="CUP20" s="198"/>
      <c r="CUQ20" s="198"/>
      <c r="CUR20" s="198"/>
      <c r="CUS20" s="198"/>
      <c r="CUT20" s="198"/>
      <c r="CUU20" s="198"/>
      <c r="CUV20" s="198"/>
      <c r="CUW20" s="198"/>
      <c r="CUX20" s="198"/>
      <c r="CUY20" s="198"/>
      <c r="CUZ20" s="198"/>
      <c r="CVA20" s="198"/>
      <c r="CVB20" s="198"/>
      <c r="CVC20" s="198"/>
      <c r="CVD20" s="198"/>
      <c r="CVE20" s="198"/>
      <c r="CVF20" s="198"/>
      <c r="CVG20" s="198"/>
      <c r="CVH20" s="198"/>
      <c r="CVI20" s="198"/>
      <c r="CVJ20" s="198"/>
      <c r="CVK20" s="198"/>
      <c r="CVL20" s="198"/>
      <c r="CVM20" s="198"/>
      <c r="CVN20" s="198"/>
      <c r="CVO20" s="198"/>
      <c r="CVP20" s="198"/>
      <c r="CVQ20" s="198"/>
      <c r="CVR20" s="198"/>
      <c r="CVS20" s="198"/>
      <c r="CVT20" s="198"/>
      <c r="CVU20" s="198"/>
      <c r="CVV20" s="198"/>
      <c r="CVW20" s="198"/>
      <c r="CVX20" s="198"/>
      <c r="CVY20" s="198"/>
      <c r="CVZ20" s="198"/>
      <c r="CWA20" s="198"/>
      <c r="CWB20" s="198"/>
      <c r="CWC20" s="198"/>
      <c r="CWD20" s="198"/>
      <c r="CWE20" s="198"/>
      <c r="CWF20" s="198"/>
      <c r="CWG20" s="198"/>
      <c r="CWH20" s="198"/>
      <c r="CWI20" s="198"/>
      <c r="CWJ20" s="198"/>
      <c r="CWK20" s="198"/>
      <c r="CWL20" s="198"/>
      <c r="CWM20" s="198"/>
      <c r="CWN20" s="198"/>
      <c r="CWO20" s="198"/>
      <c r="CWP20" s="198"/>
      <c r="CWQ20" s="198"/>
      <c r="CWR20" s="198"/>
      <c r="CWS20" s="198"/>
      <c r="CWT20" s="198"/>
      <c r="CWU20" s="198"/>
      <c r="CWV20" s="198"/>
      <c r="CWW20" s="198"/>
      <c r="CWX20" s="198"/>
      <c r="CWY20" s="198"/>
      <c r="CWZ20" s="198"/>
      <c r="CXA20" s="198"/>
      <c r="CXB20" s="198"/>
      <c r="CXC20" s="198"/>
      <c r="CXD20" s="198"/>
      <c r="CXE20" s="198"/>
      <c r="CXF20" s="198"/>
      <c r="CXG20" s="198"/>
      <c r="CXH20" s="198"/>
      <c r="CXI20" s="198"/>
      <c r="CXJ20" s="198"/>
      <c r="CXK20" s="198"/>
      <c r="CXL20" s="198"/>
      <c r="CXM20" s="198"/>
      <c r="CXN20" s="198"/>
      <c r="CXO20" s="198"/>
      <c r="CXP20" s="198"/>
      <c r="CXQ20" s="198"/>
      <c r="CXR20" s="198"/>
      <c r="CXS20" s="198"/>
      <c r="CXT20" s="198"/>
      <c r="CXU20" s="198"/>
      <c r="CXV20" s="198"/>
      <c r="CXW20" s="198"/>
      <c r="CXX20" s="198"/>
      <c r="CXY20" s="198"/>
      <c r="CXZ20" s="198"/>
      <c r="CYA20" s="198"/>
      <c r="CYB20" s="198"/>
      <c r="CYC20" s="198"/>
      <c r="CYD20" s="198"/>
      <c r="CYE20" s="198"/>
      <c r="CYF20" s="198"/>
      <c r="CYG20" s="198"/>
      <c r="CYH20" s="198"/>
      <c r="CYI20" s="198"/>
      <c r="CYJ20" s="198"/>
      <c r="CYK20" s="198"/>
      <c r="CYL20" s="198"/>
      <c r="CYM20" s="198"/>
      <c r="CYN20" s="198"/>
      <c r="CYO20" s="198"/>
      <c r="CYP20" s="198"/>
      <c r="CYQ20" s="198"/>
      <c r="CYR20" s="198"/>
      <c r="CYS20" s="198"/>
      <c r="CYT20" s="198"/>
      <c r="CYU20" s="198"/>
      <c r="CYV20" s="198"/>
      <c r="CYW20" s="198"/>
      <c r="CYX20" s="198"/>
      <c r="CYY20" s="198"/>
      <c r="CYZ20" s="198"/>
      <c r="CZA20" s="198"/>
      <c r="CZB20" s="198"/>
      <c r="CZC20" s="198"/>
      <c r="CZD20" s="198"/>
      <c r="CZE20" s="198"/>
      <c r="CZF20" s="198"/>
      <c r="CZG20" s="198"/>
      <c r="CZH20" s="198"/>
      <c r="CZI20" s="198"/>
      <c r="CZJ20" s="198"/>
      <c r="CZK20" s="198"/>
      <c r="CZL20" s="198"/>
      <c r="CZM20" s="198"/>
      <c r="CZN20" s="198"/>
      <c r="CZO20" s="198"/>
      <c r="CZP20" s="198"/>
      <c r="CZQ20" s="198"/>
      <c r="CZR20" s="198"/>
      <c r="CZS20" s="198"/>
      <c r="CZT20" s="198"/>
      <c r="CZU20" s="198"/>
      <c r="CZV20" s="198"/>
      <c r="CZW20" s="198"/>
      <c r="CZX20" s="198"/>
      <c r="CZY20" s="198"/>
      <c r="CZZ20" s="198"/>
      <c r="DAA20" s="198"/>
      <c r="DAB20" s="198"/>
      <c r="DAC20" s="198"/>
      <c r="DAD20" s="198"/>
      <c r="DAE20" s="198"/>
      <c r="DAF20" s="198"/>
      <c r="DAG20" s="198"/>
      <c r="DAH20" s="198"/>
      <c r="DAI20" s="198"/>
      <c r="DAJ20" s="198"/>
      <c r="DAK20" s="198"/>
      <c r="DAL20" s="198"/>
      <c r="DAM20" s="198"/>
      <c r="DAN20" s="198"/>
      <c r="DAO20" s="198"/>
      <c r="DAP20" s="198"/>
      <c r="DAQ20" s="198"/>
      <c r="DAR20" s="198"/>
      <c r="DAS20" s="198"/>
      <c r="DAT20" s="198"/>
      <c r="DAU20" s="198"/>
      <c r="DAV20" s="198"/>
      <c r="DAW20" s="198"/>
      <c r="DAX20" s="198"/>
      <c r="DAY20" s="198"/>
      <c r="DAZ20" s="198"/>
      <c r="DBA20" s="198"/>
      <c r="DBB20" s="198"/>
      <c r="DBC20" s="198"/>
      <c r="DBD20" s="198"/>
      <c r="DBE20" s="198"/>
      <c r="DBF20" s="198"/>
      <c r="DBG20" s="198"/>
      <c r="DBH20" s="198"/>
      <c r="DBI20" s="198"/>
      <c r="DBJ20" s="198"/>
      <c r="DBK20" s="198"/>
      <c r="DBL20" s="198"/>
      <c r="DBM20" s="198"/>
      <c r="DBN20" s="198"/>
      <c r="DBO20" s="198"/>
      <c r="DBP20" s="198"/>
      <c r="DBQ20" s="198"/>
      <c r="DBR20" s="198"/>
      <c r="DBS20" s="198"/>
      <c r="DBT20" s="198"/>
      <c r="DBU20" s="198"/>
      <c r="DBV20" s="198"/>
      <c r="DBW20" s="198"/>
      <c r="DBX20" s="198"/>
      <c r="DBY20" s="198"/>
      <c r="DBZ20" s="198"/>
      <c r="DCA20" s="198"/>
      <c r="DCB20" s="198"/>
      <c r="DCC20" s="198"/>
      <c r="DCD20" s="198"/>
      <c r="DCE20" s="198"/>
      <c r="DCF20" s="198"/>
      <c r="DCG20" s="198"/>
      <c r="DCH20" s="198"/>
      <c r="DCI20" s="198"/>
      <c r="DCJ20" s="198"/>
      <c r="DCK20" s="198"/>
      <c r="DCL20" s="198"/>
      <c r="DCM20" s="198"/>
      <c r="DCN20" s="198"/>
      <c r="DCO20" s="198"/>
      <c r="DCP20" s="198"/>
      <c r="DCQ20" s="198"/>
      <c r="DCR20" s="198"/>
      <c r="DCS20" s="198"/>
      <c r="DCT20" s="198"/>
      <c r="DCU20" s="198"/>
      <c r="DCV20" s="198"/>
      <c r="DCW20" s="198"/>
      <c r="DCX20" s="198"/>
      <c r="DCY20" s="198"/>
      <c r="DCZ20" s="198"/>
      <c r="DDA20" s="198"/>
      <c r="DDB20" s="198"/>
      <c r="DDC20" s="198"/>
      <c r="DDD20" s="198"/>
      <c r="DDE20" s="198"/>
      <c r="DDF20" s="198"/>
      <c r="DDG20" s="198"/>
      <c r="DDH20" s="198"/>
      <c r="DDI20" s="198"/>
      <c r="DDJ20" s="198"/>
      <c r="DDK20" s="198"/>
      <c r="DDL20" s="198"/>
      <c r="DDM20" s="198"/>
      <c r="DDN20" s="198"/>
      <c r="DDO20" s="198"/>
      <c r="DDP20" s="198"/>
      <c r="DDQ20" s="198"/>
      <c r="DDR20" s="198"/>
      <c r="DDS20" s="198"/>
      <c r="DDT20" s="198"/>
      <c r="DDU20" s="198"/>
      <c r="DDV20" s="198"/>
      <c r="DDW20" s="198"/>
      <c r="DDX20" s="198"/>
      <c r="DDY20" s="198"/>
      <c r="DDZ20" s="198"/>
      <c r="DEA20" s="198"/>
      <c r="DEB20" s="198"/>
      <c r="DEC20" s="198"/>
      <c r="DED20" s="198"/>
      <c r="DEE20" s="198"/>
      <c r="DEF20" s="198"/>
      <c r="DEG20" s="198"/>
      <c r="DEH20" s="198"/>
      <c r="DEI20" s="198"/>
      <c r="DEJ20" s="198"/>
      <c r="DEK20" s="198"/>
      <c r="DEL20" s="198"/>
      <c r="DEM20" s="198"/>
      <c r="DEN20" s="198"/>
      <c r="DEO20" s="198"/>
      <c r="DEP20" s="198"/>
      <c r="DEQ20" s="198"/>
      <c r="DER20" s="198"/>
      <c r="DES20" s="198"/>
      <c r="DET20" s="198"/>
      <c r="DEU20" s="198"/>
      <c r="DEV20" s="198"/>
      <c r="DEW20" s="198"/>
      <c r="DEX20" s="198"/>
      <c r="DEY20" s="198"/>
      <c r="DEZ20" s="198"/>
      <c r="DFA20" s="198"/>
      <c r="DFB20" s="198"/>
      <c r="DFC20" s="198"/>
      <c r="DFD20" s="198"/>
      <c r="DFE20" s="198"/>
      <c r="DFF20" s="198"/>
      <c r="DFG20" s="198"/>
      <c r="DFH20" s="198"/>
      <c r="DFI20" s="198"/>
      <c r="DFJ20" s="198"/>
      <c r="DFK20" s="198"/>
      <c r="DFL20" s="198"/>
      <c r="DFM20" s="198"/>
      <c r="DFN20" s="198"/>
      <c r="DFO20" s="198"/>
      <c r="DFP20" s="198"/>
      <c r="DFQ20" s="198"/>
      <c r="DFR20" s="198"/>
      <c r="DFS20" s="198"/>
      <c r="DFT20" s="198"/>
      <c r="DFU20" s="198"/>
      <c r="DFV20" s="198"/>
      <c r="DFW20" s="198"/>
      <c r="DFX20" s="198"/>
      <c r="DFY20" s="198"/>
      <c r="DFZ20" s="198"/>
      <c r="DGA20" s="198"/>
      <c r="DGB20" s="198"/>
      <c r="DGC20" s="198"/>
      <c r="DGD20" s="198"/>
      <c r="DGE20" s="198"/>
      <c r="DGF20" s="198"/>
      <c r="DGG20" s="198"/>
      <c r="DGH20" s="198"/>
      <c r="DGI20" s="198"/>
      <c r="DGJ20" s="198"/>
      <c r="DGK20" s="198"/>
      <c r="DGL20" s="198"/>
      <c r="DGM20" s="198"/>
      <c r="DGN20" s="198"/>
      <c r="DGO20" s="198"/>
      <c r="DGP20" s="198"/>
      <c r="DGQ20" s="198"/>
      <c r="DGR20" s="198"/>
      <c r="DGS20" s="198"/>
      <c r="DGT20" s="198"/>
      <c r="DGU20" s="198"/>
      <c r="DGV20" s="198"/>
      <c r="DGW20" s="198"/>
      <c r="DGX20" s="198"/>
      <c r="DGY20" s="198"/>
      <c r="DGZ20" s="198"/>
      <c r="DHA20" s="198"/>
      <c r="DHB20" s="198"/>
      <c r="DHC20" s="198"/>
      <c r="DHD20" s="198"/>
      <c r="DHE20" s="198"/>
      <c r="DHF20" s="198"/>
      <c r="DHG20" s="198"/>
      <c r="DHH20" s="198"/>
      <c r="DHI20" s="198"/>
      <c r="DHJ20" s="198"/>
      <c r="DHK20" s="198"/>
      <c r="DHL20" s="198"/>
      <c r="DHM20" s="198"/>
      <c r="DHN20" s="198"/>
      <c r="DHO20" s="198"/>
      <c r="DHP20" s="198"/>
      <c r="DHQ20" s="198"/>
      <c r="DHR20" s="198"/>
      <c r="DHS20" s="198"/>
      <c r="DHT20" s="198"/>
      <c r="DHU20" s="198"/>
      <c r="DHV20" s="198"/>
      <c r="DHW20" s="198"/>
      <c r="DHX20" s="198"/>
      <c r="DHY20" s="198"/>
      <c r="DHZ20" s="198"/>
      <c r="DIA20" s="198"/>
      <c r="DIB20" s="198"/>
      <c r="DIC20" s="198"/>
      <c r="DID20" s="198"/>
      <c r="DIE20" s="198"/>
      <c r="DIF20" s="198"/>
      <c r="DIG20" s="198"/>
      <c r="DIH20" s="198"/>
      <c r="DII20" s="198"/>
      <c r="DIJ20" s="198"/>
      <c r="DIK20" s="198"/>
      <c r="DIL20" s="198"/>
      <c r="DIM20" s="198"/>
      <c r="DIN20" s="198"/>
      <c r="DIO20" s="198"/>
      <c r="DIP20" s="198"/>
      <c r="DIQ20" s="198"/>
      <c r="DIR20" s="198"/>
      <c r="DIS20" s="198"/>
      <c r="DIT20" s="198"/>
      <c r="DIU20" s="198"/>
      <c r="DIV20" s="198"/>
      <c r="DIW20" s="198"/>
      <c r="DIX20" s="198"/>
      <c r="DIY20" s="198"/>
      <c r="DIZ20" s="198"/>
      <c r="DJA20" s="198"/>
      <c r="DJB20" s="198"/>
      <c r="DJC20" s="198"/>
      <c r="DJD20" s="198"/>
      <c r="DJE20" s="198"/>
      <c r="DJF20" s="198"/>
      <c r="DJG20" s="198"/>
      <c r="DJH20" s="198"/>
      <c r="DJI20" s="198"/>
      <c r="DJJ20" s="198"/>
      <c r="DJK20" s="198"/>
      <c r="DJL20" s="198"/>
      <c r="DJM20" s="198"/>
      <c r="DJN20" s="198"/>
      <c r="DJO20" s="198"/>
      <c r="DJP20" s="198"/>
      <c r="DJQ20" s="198"/>
      <c r="DJR20" s="198"/>
      <c r="DJS20" s="198"/>
      <c r="DJT20" s="198"/>
      <c r="DJU20" s="198"/>
      <c r="DJV20" s="198"/>
      <c r="DJW20" s="198"/>
      <c r="DJX20" s="198"/>
      <c r="DJY20" s="198"/>
      <c r="DJZ20" s="198"/>
      <c r="DKA20" s="198"/>
      <c r="DKB20" s="198"/>
      <c r="DKC20" s="198"/>
      <c r="DKD20" s="198"/>
      <c r="DKE20" s="198"/>
      <c r="DKF20" s="198"/>
      <c r="DKG20" s="198"/>
      <c r="DKH20" s="198"/>
      <c r="DKI20" s="198"/>
      <c r="DKJ20" s="198"/>
      <c r="DKK20" s="198"/>
      <c r="DKL20" s="198"/>
      <c r="DKM20" s="198"/>
      <c r="DKN20" s="198"/>
      <c r="DKO20" s="198"/>
      <c r="DKP20" s="198"/>
      <c r="DKQ20" s="198"/>
      <c r="DKR20" s="198"/>
      <c r="DKS20" s="198"/>
      <c r="DKT20" s="198"/>
      <c r="DKU20" s="198"/>
      <c r="DKV20" s="198"/>
      <c r="DKW20" s="198"/>
      <c r="DKX20" s="198"/>
      <c r="DKY20" s="198"/>
      <c r="DKZ20" s="198"/>
      <c r="DLA20" s="198"/>
      <c r="DLB20" s="198"/>
      <c r="DLC20" s="198"/>
      <c r="DLD20" s="198"/>
      <c r="DLE20" s="198"/>
      <c r="DLF20" s="198"/>
      <c r="DLG20" s="198"/>
      <c r="DLH20" s="198"/>
      <c r="DLI20" s="198"/>
      <c r="DLJ20" s="198"/>
      <c r="DLK20" s="198"/>
      <c r="DLL20" s="198"/>
      <c r="DLM20" s="198"/>
      <c r="DLN20" s="198"/>
      <c r="DLO20" s="198"/>
      <c r="DLP20" s="198"/>
      <c r="DLQ20" s="198"/>
      <c r="DLR20" s="198"/>
      <c r="DLS20" s="198"/>
      <c r="DLT20" s="198"/>
      <c r="DLU20" s="198"/>
      <c r="DLV20" s="198"/>
      <c r="DLW20" s="198"/>
      <c r="DLX20" s="198"/>
      <c r="DLY20" s="198"/>
      <c r="DLZ20" s="198"/>
      <c r="DMA20" s="198"/>
      <c r="DMB20" s="198"/>
      <c r="DMC20" s="198"/>
      <c r="DMD20" s="198"/>
      <c r="DME20" s="198"/>
      <c r="DMF20" s="198"/>
      <c r="DMG20" s="198"/>
      <c r="DMH20" s="198"/>
      <c r="DMI20" s="198"/>
      <c r="DMJ20" s="198"/>
      <c r="DMK20" s="198"/>
      <c r="DML20" s="198"/>
      <c r="DMM20" s="198"/>
      <c r="DMN20" s="198"/>
      <c r="DMO20" s="198"/>
      <c r="DMP20" s="198"/>
      <c r="DMQ20" s="198"/>
      <c r="DMR20" s="198"/>
      <c r="DMS20" s="198"/>
      <c r="DMT20" s="198"/>
      <c r="DMU20" s="198"/>
      <c r="DMV20" s="198"/>
      <c r="DMW20" s="198"/>
      <c r="DMX20" s="198"/>
      <c r="DMY20" s="198"/>
      <c r="DMZ20" s="198"/>
      <c r="DNA20" s="198"/>
      <c r="DNB20" s="198"/>
      <c r="DNC20" s="198"/>
      <c r="DND20" s="198"/>
      <c r="DNE20" s="198"/>
      <c r="DNF20" s="198"/>
      <c r="DNG20" s="198"/>
      <c r="DNH20" s="198"/>
      <c r="DNI20" s="198"/>
      <c r="DNJ20" s="198"/>
      <c r="DNK20" s="198"/>
      <c r="DNL20" s="198"/>
      <c r="DNM20" s="198"/>
      <c r="DNN20" s="198"/>
      <c r="DNO20" s="198"/>
      <c r="DNP20" s="198"/>
      <c r="DNQ20" s="198"/>
      <c r="DNR20" s="198"/>
      <c r="DNS20" s="198"/>
      <c r="DNT20" s="198"/>
      <c r="DNU20" s="198"/>
      <c r="DNV20" s="198"/>
      <c r="DNW20" s="198"/>
      <c r="DNX20" s="198"/>
      <c r="DNY20" s="198"/>
      <c r="DNZ20" s="198"/>
      <c r="DOA20" s="198"/>
      <c r="DOB20" s="198"/>
      <c r="DOC20" s="198"/>
      <c r="DOD20" s="198"/>
      <c r="DOE20" s="198"/>
      <c r="DOF20" s="198"/>
      <c r="DOG20" s="198"/>
      <c r="DOH20" s="198"/>
      <c r="DOI20" s="198"/>
      <c r="DOJ20" s="198"/>
      <c r="DOK20" s="198"/>
      <c r="DOL20" s="198"/>
      <c r="DOM20" s="198"/>
      <c r="DON20" s="198"/>
      <c r="DOO20" s="198"/>
      <c r="DOP20" s="198"/>
      <c r="DOQ20" s="198"/>
      <c r="DOR20" s="198"/>
      <c r="DOS20" s="198"/>
      <c r="DOT20" s="198"/>
      <c r="DOU20" s="198"/>
      <c r="DOV20" s="198"/>
      <c r="DOW20" s="198"/>
      <c r="DOX20" s="198"/>
      <c r="DOY20" s="198"/>
      <c r="DOZ20" s="198"/>
      <c r="DPA20" s="198"/>
      <c r="DPB20" s="198"/>
      <c r="DPC20" s="198"/>
      <c r="DPD20" s="198"/>
      <c r="DPE20" s="198"/>
      <c r="DPF20" s="198"/>
      <c r="DPG20" s="198"/>
      <c r="DPH20" s="198"/>
      <c r="DPI20" s="198"/>
      <c r="DPJ20" s="198"/>
      <c r="DPK20" s="198"/>
      <c r="DPL20" s="198"/>
      <c r="DPM20" s="198"/>
      <c r="DPN20" s="198"/>
      <c r="DPO20" s="198"/>
      <c r="DPP20" s="198"/>
      <c r="DPQ20" s="198"/>
      <c r="DPR20" s="198"/>
      <c r="DPS20" s="198"/>
      <c r="DPT20" s="198"/>
      <c r="DPU20" s="198"/>
      <c r="DPV20" s="198"/>
      <c r="DPW20" s="198"/>
      <c r="DPX20" s="198"/>
      <c r="DPY20" s="198"/>
      <c r="DPZ20" s="198"/>
      <c r="DQA20" s="198"/>
      <c r="DQB20" s="198"/>
      <c r="DQC20" s="198"/>
      <c r="DQD20" s="198"/>
      <c r="DQE20" s="198"/>
      <c r="DQF20" s="198"/>
      <c r="DQG20" s="198"/>
      <c r="DQH20" s="198"/>
      <c r="DQI20" s="198"/>
      <c r="DQJ20" s="198"/>
      <c r="DQK20" s="198"/>
      <c r="DQL20" s="198"/>
      <c r="DQM20" s="198"/>
      <c r="DQN20" s="198"/>
      <c r="DQO20" s="198"/>
      <c r="DQP20" s="198"/>
      <c r="DQQ20" s="198"/>
      <c r="DQR20" s="198"/>
      <c r="DQS20" s="198"/>
      <c r="DQT20" s="198"/>
      <c r="DQU20" s="198"/>
      <c r="DQV20" s="198"/>
      <c r="DQW20" s="198"/>
      <c r="DQX20" s="198"/>
      <c r="DQY20" s="198"/>
      <c r="DQZ20" s="198"/>
      <c r="DRA20" s="198"/>
      <c r="DRB20" s="198"/>
      <c r="DRC20" s="198"/>
      <c r="DRD20" s="198"/>
      <c r="DRE20" s="198"/>
      <c r="DRF20" s="198"/>
      <c r="DRG20" s="198"/>
      <c r="DRH20" s="198"/>
      <c r="DRI20" s="198"/>
      <c r="DRJ20" s="198"/>
      <c r="DRK20" s="198"/>
      <c r="DRL20" s="198"/>
      <c r="DRM20" s="198"/>
      <c r="DRN20" s="198"/>
      <c r="DRO20" s="198"/>
      <c r="DRP20" s="198"/>
      <c r="DRQ20" s="198"/>
      <c r="DRR20" s="198"/>
      <c r="DRS20" s="198"/>
      <c r="DRT20" s="198"/>
      <c r="DRU20" s="198"/>
      <c r="DRV20" s="198"/>
      <c r="DRW20" s="198"/>
      <c r="DRX20" s="198"/>
      <c r="DRY20" s="198"/>
      <c r="DRZ20" s="198"/>
      <c r="DSA20" s="198"/>
      <c r="DSB20" s="198"/>
      <c r="DSC20" s="198"/>
      <c r="DSD20" s="198"/>
      <c r="DSE20" s="198"/>
      <c r="DSF20" s="198"/>
      <c r="DSG20" s="198"/>
      <c r="DSH20" s="198"/>
      <c r="DSI20" s="198"/>
      <c r="DSJ20" s="198"/>
      <c r="DSK20" s="198"/>
      <c r="DSL20" s="198"/>
      <c r="DSM20" s="198"/>
      <c r="DSN20" s="198"/>
      <c r="DSO20" s="198"/>
      <c r="DSP20" s="198"/>
      <c r="DSQ20" s="198"/>
      <c r="DSR20" s="198"/>
      <c r="DSS20" s="198"/>
      <c r="DST20" s="198"/>
      <c r="DSU20" s="198"/>
      <c r="DSV20" s="198"/>
      <c r="DSW20" s="198"/>
      <c r="DSX20" s="198"/>
      <c r="DSY20" s="198"/>
      <c r="DSZ20" s="198"/>
      <c r="DTA20" s="198"/>
      <c r="DTB20" s="198"/>
      <c r="DTC20" s="198"/>
      <c r="DTD20" s="198"/>
      <c r="DTE20" s="198"/>
      <c r="DTF20" s="198"/>
      <c r="DTG20" s="198"/>
      <c r="DTH20" s="198"/>
      <c r="DTI20" s="198"/>
      <c r="DTJ20" s="198"/>
      <c r="DTK20" s="198"/>
      <c r="DTL20" s="198"/>
      <c r="DTM20" s="198"/>
      <c r="DTN20" s="198"/>
      <c r="DTO20" s="198"/>
      <c r="DTP20" s="198"/>
      <c r="DTQ20" s="198"/>
      <c r="DTR20" s="198"/>
      <c r="DTS20" s="198"/>
      <c r="DTT20" s="198"/>
      <c r="DTU20" s="198"/>
      <c r="DTV20" s="198"/>
      <c r="DTW20" s="198"/>
      <c r="DTX20" s="198"/>
      <c r="DTY20" s="198"/>
      <c r="DTZ20" s="198"/>
      <c r="DUA20" s="198"/>
      <c r="DUB20" s="198"/>
      <c r="DUC20" s="198"/>
      <c r="DUD20" s="198"/>
      <c r="DUE20" s="198"/>
      <c r="DUF20" s="198"/>
      <c r="DUG20" s="198"/>
      <c r="DUH20" s="198"/>
      <c r="DUI20" s="198"/>
      <c r="DUJ20" s="198"/>
      <c r="DUK20" s="198"/>
      <c r="DUL20" s="198"/>
      <c r="DUM20" s="198"/>
      <c r="DUN20" s="198"/>
      <c r="DUO20" s="198"/>
      <c r="DUP20" s="198"/>
      <c r="DUQ20" s="198"/>
      <c r="DUR20" s="198"/>
      <c r="DUS20" s="198"/>
      <c r="DUT20" s="198"/>
      <c r="DUU20" s="198"/>
      <c r="DUV20" s="198"/>
      <c r="DUW20" s="198"/>
      <c r="DUX20" s="198"/>
      <c r="DUY20" s="198"/>
      <c r="DUZ20" s="198"/>
      <c r="DVA20" s="198"/>
      <c r="DVB20" s="198"/>
      <c r="DVC20" s="198"/>
      <c r="DVD20" s="198"/>
      <c r="DVE20" s="198"/>
      <c r="DVF20" s="198"/>
      <c r="DVG20" s="198"/>
      <c r="DVH20" s="198"/>
      <c r="DVI20" s="198"/>
      <c r="DVJ20" s="198"/>
      <c r="DVK20" s="198"/>
      <c r="DVL20" s="198"/>
      <c r="DVM20" s="198"/>
      <c r="DVN20" s="198"/>
      <c r="DVO20" s="198"/>
      <c r="DVP20" s="198"/>
      <c r="DVQ20" s="198"/>
      <c r="DVR20" s="198"/>
      <c r="DVS20" s="198"/>
      <c r="DVT20" s="198"/>
      <c r="DVU20" s="198"/>
      <c r="DVV20" s="198"/>
      <c r="DVW20" s="198"/>
      <c r="DVX20" s="198"/>
      <c r="DVY20" s="198"/>
      <c r="DVZ20" s="198"/>
      <c r="DWA20" s="198"/>
      <c r="DWB20" s="198"/>
      <c r="DWC20" s="198"/>
      <c r="DWD20" s="198"/>
      <c r="DWE20" s="198"/>
      <c r="DWF20" s="198"/>
      <c r="DWG20" s="198"/>
      <c r="DWH20" s="198"/>
      <c r="DWI20" s="198"/>
      <c r="DWJ20" s="198"/>
      <c r="DWK20" s="198"/>
      <c r="DWL20" s="198"/>
      <c r="DWM20" s="198"/>
      <c r="DWN20" s="198"/>
      <c r="DWO20" s="198"/>
      <c r="DWP20" s="198"/>
      <c r="DWQ20" s="198"/>
      <c r="DWR20" s="198"/>
      <c r="DWS20" s="198"/>
      <c r="DWT20" s="198"/>
      <c r="DWU20" s="198"/>
      <c r="DWV20" s="198"/>
      <c r="DWW20" s="198"/>
      <c r="DWX20" s="198"/>
      <c r="DWY20" s="198"/>
      <c r="DWZ20" s="198"/>
      <c r="DXA20" s="198"/>
      <c r="DXB20" s="198"/>
      <c r="DXC20" s="198"/>
      <c r="DXD20" s="198"/>
      <c r="DXE20" s="198"/>
      <c r="DXF20" s="198"/>
      <c r="DXG20" s="198"/>
      <c r="DXH20" s="198"/>
      <c r="DXI20" s="198"/>
      <c r="DXJ20" s="198"/>
      <c r="DXK20" s="198"/>
      <c r="DXL20" s="198"/>
      <c r="DXM20" s="198"/>
      <c r="DXN20" s="198"/>
      <c r="DXO20" s="198"/>
      <c r="DXP20" s="198"/>
      <c r="DXQ20" s="198"/>
      <c r="DXR20" s="198"/>
      <c r="DXS20" s="198"/>
      <c r="DXT20" s="198"/>
      <c r="DXU20" s="198"/>
      <c r="DXV20" s="198"/>
      <c r="DXW20" s="198"/>
      <c r="DXX20" s="198"/>
      <c r="DXY20" s="198"/>
      <c r="DXZ20" s="198"/>
      <c r="DYA20" s="198"/>
      <c r="DYB20" s="198"/>
      <c r="DYC20" s="198"/>
      <c r="DYD20" s="198"/>
      <c r="DYE20" s="198"/>
      <c r="DYF20" s="198"/>
      <c r="DYG20" s="198"/>
      <c r="DYH20" s="198"/>
      <c r="DYI20" s="198"/>
      <c r="DYJ20" s="198"/>
      <c r="DYK20" s="198"/>
      <c r="DYL20" s="198"/>
      <c r="DYM20" s="198"/>
      <c r="DYN20" s="198"/>
      <c r="DYO20" s="198"/>
      <c r="DYP20" s="198"/>
      <c r="DYQ20" s="198"/>
      <c r="DYR20" s="198"/>
      <c r="DYS20" s="198"/>
      <c r="DYT20" s="198"/>
      <c r="DYU20" s="198"/>
      <c r="DYV20" s="198"/>
      <c r="DYW20" s="198"/>
      <c r="DYX20" s="198"/>
      <c r="DYY20" s="198"/>
      <c r="DYZ20" s="198"/>
      <c r="DZA20" s="198"/>
      <c r="DZB20" s="198"/>
      <c r="DZC20" s="198"/>
      <c r="DZD20" s="198"/>
      <c r="DZE20" s="198"/>
      <c r="DZF20" s="198"/>
      <c r="DZG20" s="198"/>
      <c r="DZH20" s="198"/>
      <c r="DZI20" s="198"/>
      <c r="DZJ20" s="198"/>
      <c r="DZK20" s="198"/>
      <c r="DZL20" s="198"/>
      <c r="DZM20" s="198"/>
      <c r="DZN20" s="198"/>
      <c r="DZO20" s="198"/>
      <c r="DZP20" s="198"/>
      <c r="DZQ20" s="198"/>
      <c r="DZR20" s="198"/>
      <c r="DZS20" s="198"/>
      <c r="DZT20" s="198"/>
      <c r="DZU20" s="198"/>
      <c r="DZV20" s="198"/>
      <c r="DZW20" s="198"/>
      <c r="DZX20" s="198"/>
      <c r="DZY20" s="198"/>
      <c r="DZZ20" s="198"/>
      <c r="EAA20" s="198"/>
      <c r="EAB20" s="198"/>
      <c r="EAC20" s="198"/>
      <c r="EAD20" s="198"/>
      <c r="EAE20" s="198"/>
      <c r="EAF20" s="198"/>
      <c r="EAG20" s="198"/>
      <c r="EAH20" s="198"/>
      <c r="EAI20" s="198"/>
      <c r="EAJ20" s="198"/>
      <c r="EAK20" s="198"/>
      <c r="EAL20" s="198"/>
      <c r="EAM20" s="198"/>
      <c r="EAN20" s="198"/>
      <c r="EAO20" s="198"/>
      <c r="EAP20" s="198"/>
      <c r="EAQ20" s="198"/>
      <c r="EAR20" s="198"/>
      <c r="EAS20" s="198"/>
      <c r="EAT20" s="198"/>
      <c r="EAU20" s="198"/>
      <c r="EAV20" s="198"/>
      <c r="EAW20" s="198"/>
      <c r="EAX20" s="198"/>
      <c r="EAY20" s="198"/>
      <c r="EAZ20" s="198"/>
      <c r="EBA20" s="198"/>
      <c r="EBB20" s="198"/>
      <c r="EBC20" s="198"/>
      <c r="EBD20" s="198"/>
      <c r="EBE20" s="198"/>
      <c r="EBF20" s="198"/>
      <c r="EBG20" s="198"/>
      <c r="EBH20" s="198"/>
      <c r="EBI20" s="198"/>
      <c r="EBJ20" s="198"/>
      <c r="EBK20" s="198"/>
      <c r="EBL20" s="198"/>
      <c r="EBM20" s="198"/>
      <c r="EBN20" s="198"/>
      <c r="EBO20" s="198"/>
      <c r="EBP20" s="198"/>
      <c r="EBQ20" s="198"/>
      <c r="EBR20" s="198"/>
      <c r="EBS20" s="198"/>
      <c r="EBT20" s="198"/>
      <c r="EBU20" s="198"/>
      <c r="EBV20" s="198"/>
      <c r="EBW20" s="198"/>
      <c r="EBX20" s="198"/>
      <c r="EBY20" s="198"/>
      <c r="EBZ20" s="198"/>
      <c r="ECA20" s="198"/>
      <c r="ECB20" s="198"/>
      <c r="ECC20" s="198"/>
      <c r="ECD20" s="198"/>
      <c r="ECE20" s="198"/>
      <c r="ECF20" s="198"/>
      <c r="ECG20" s="198"/>
      <c r="ECH20" s="198"/>
      <c r="ECI20" s="198"/>
      <c r="ECJ20" s="198"/>
      <c r="ECK20" s="198"/>
      <c r="ECL20" s="198"/>
      <c r="ECM20" s="198"/>
      <c r="ECN20" s="198"/>
      <c r="ECO20" s="198"/>
      <c r="ECP20" s="198"/>
      <c r="ECQ20" s="198"/>
      <c r="ECR20" s="198"/>
      <c r="ECS20" s="198"/>
      <c r="ECT20" s="198"/>
      <c r="ECU20" s="198"/>
      <c r="ECV20" s="198"/>
      <c r="ECW20" s="198"/>
      <c r="ECX20" s="198"/>
      <c r="ECY20" s="198"/>
      <c r="ECZ20" s="198"/>
      <c r="EDA20" s="198"/>
      <c r="EDB20" s="198"/>
      <c r="EDC20" s="198"/>
      <c r="EDD20" s="198"/>
      <c r="EDE20" s="198"/>
      <c r="EDF20" s="198"/>
      <c r="EDG20" s="198"/>
      <c r="EDH20" s="198"/>
      <c r="EDI20" s="198"/>
      <c r="EDJ20" s="198"/>
      <c r="EDK20" s="198"/>
      <c r="EDL20" s="198"/>
      <c r="EDM20" s="198"/>
      <c r="EDN20" s="198"/>
      <c r="EDO20" s="198"/>
      <c r="EDP20" s="198"/>
      <c r="EDQ20" s="198"/>
      <c r="EDR20" s="198"/>
      <c r="EDS20" s="198"/>
      <c r="EDT20" s="198"/>
      <c r="EDU20" s="198"/>
      <c r="EDV20" s="198"/>
      <c r="EDW20" s="198"/>
      <c r="EDX20" s="198"/>
      <c r="EDY20" s="198"/>
      <c r="EDZ20" s="198"/>
      <c r="EEA20" s="198"/>
      <c r="EEB20" s="198"/>
      <c r="EEC20" s="198"/>
      <c r="EED20" s="198"/>
      <c r="EEE20" s="198"/>
      <c r="EEF20" s="198"/>
      <c r="EEG20" s="198"/>
      <c r="EEH20" s="198"/>
      <c r="EEI20" s="198"/>
      <c r="EEJ20" s="198"/>
      <c r="EEK20" s="198"/>
      <c r="EEL20" s="198"/>
      <c r="EEM20" s="198"/>
      <c r="EEN20" s="198"/>
      <c r="EEO20" s="198"/>
      <c r="EEP20" s="198"/>
      <c r="EEQ20" s="198"/>
      <c r="EER20" s="198"/>
      <c r="EES20" s="198"/>
      <c r="EET20" s="198"/>
      <c r="EEU20" s="198"/>
      <c r="EEV20" s="198"/>
      <c r="EEW20" s="198"/>
      <c r="EEX20" s="198"/>
      <c r="EEY20" s="198"/>
      <c r="EEZ20" s="198"/>
      <c r="EFA20" s="198"/>
      <c r="EFB20" s="198"/>
      <c r="EFC20" s="198"/>
      <c r="EFD20" s="198"/>
      <c r="EFE20" s="198"/>
      <c r="EFF20" s="198"/>
      <c r="EFG20" s="198"/>
      <c r="EFH20" s="198"/>
      <c r="EFI20" s="198"/>
      <c r="EFJ20" s="198"/>
      <c r="EFK20" s="198"/>
      <c r="EFL20" s="198"/>
      <c r="EFM20" s="198"/>
      <c r="EFN20" s="198"/>
      <c r="EFO20" s="198"/>
      <c r="EFP20" s="198"/>
      <c r="EFQ20" s="198"/>
      <c r="EFR20" s="198"/>
      <c r="EFS20" s="198"/>
      <c r="EFT20" s="198"/>
      <c r="EFU20" s="198"/>
      <c r="EFV20" s="198"/>
      <c r="EFW20" s="198"/>
      <c r="EFX20" s="198"/>
      <c r="EFY20" s="198"/>
      <c r="EFZ20" s="198"/>
      <c r="EGA20" s="198"/>
      <c r="EGB20" s="198"/>
      <c r="EGC20" s="198"/>
      <c r="EGD20" s="198"/>
      <c r="EGE20" s="198"/>
      <c r="EGF20" s="198"/>
      <c r="EGG20" s="198"/>
      <c r="EGH20" s="198"/>
      <c r="EGI20" s="198"/>
      <c r="EGJ20" s="198"/>
      <c r="EGK20" s="198"/>
      <c r="EGL20" s="198"/>
      <c r="EGM20" s="198"/>
      <c r="EGN20" s="198"/>
      <c r="EGO20" s="198"/>
      <c r="EGP20" s="198"/>
      <c r="EGQ20" s="198"/>
      <c r="EGR20" s="198"/>
      <c r="EGS20" s="198"/>
      <c r="EGT20" s="198"/>
      <c r="EGU20" s="198"/>
      <c r="EGV20" s="198"/>
      <c r="EGW20" s="198"/>
      <c r="EGX20" s="198"/>
      <c r="EGY20" s="198"/>
      <c r="EGZ20" s="198"/>
      <c r="EHA20" s="198"/>
      <c r="EHB20" s="198"/>
      <c r="EHC20" s="198"/>
      <c r="EHD20" s="198"/>
      <c r="EHE20" s="198"/>
      <c r="EHF20" s="198"/>
      <c r="EHG20" s="198"/>
      <c r="EHH20" s="198"/>
      <c r="EHI20" s="198"/>
      <c r="EHJ20" s="198"/>
      <c r="EHK20" s="198"/>
      <c r="EHL20" s="198"/>
      <c r="EHM20" s="198"/>
      <c r="EHN20" s="198"/>
      <c r="EHO20" s="198"/>
      <c r="EHP20" s="198"/>
      <c r="EHQ20" s="198"/>
      <c r="EHR20" s="198"/>
      <c r="EHS20" s="198"/>
      <c r="EHT20" s="198"/>
      <c r="EHU20" s="198"/>
      <c r="EHV20" s="198"/>
      <c r="EHW20" s="198"/>
      <c r="EHX20" s="198"/>
      <c r="EHY20" s="198"/>
      <c r="EHZ20" s="198"/>
      <c r="EIA20" s="198"/>
      <c r="EIB20" s="198"/>
      <c r="EIC20" s="198"/>
      <c r="EID20" s="198"/>
      <c r="EIE20" s="198"/>
      <c r="EIF20" s="198"/>
      <c r="EIG20" s="198"/>
      <c r="EIH20" s="198"/>
      <c r="EII20" s="198"/>
      <c r="EIJ20" s="198"/>
      <c r="EIK20" s="198"/>
      <c r="EIL20" s="198"/>
      <c r="EIM20" s="198"/>
      <c r="EIN20" s="198"/>
      <c r="EIO20" s="198"/>
      <c r="EIP20" s="198"/>
      <c r="EIQ20" s="198"/>
      <c r="EIR20" s="198"/>
      <c r="EIS20" s="198"/>
      <c r="EIT20" s="198"/>
      <c r="EIU20" s="198"/>
      <c r="EIV20" s="198"/>
      <c r="EIW20" s="198"/>
      <c r="EIX20" s="198"/>
      <c r="EIY20" s="198"/>
      <c r="EIZ20" s="198"/>
      <c r="EJA20" s="198"/>
      <c r="EJB20" s="198"/>
      <c r="EJC20" s="198"/>
      <c r="EJD20" s="198"/>
      <c r="EJE20" s="198"/>
      <c r="EJF20" s="198"/>
      <c r="EJG20" s="198"/>
      <c r="EJH20" s="198"/>
      <c r="EJI20" s="198"/>
      <c r="EJJ20" s="198"/>
      <c r="EJK20" s="198"/>
      <c r="EJL20" s="198"/>
      <c r="EJM20" s="198"/>
      <c r="EJN20" s="198"/>
      <c r="EJO20" s="198"/>
      <c r="EJP20" s="198"/>
      <c r="EJQ20" s="198"/>
      <c r="EJR20" s="198"/>
      <c r="EJS20" s="198"/>
      <c r="EJT20" s="198"/>
      <c r="EJU20" s="198"/>
      <c r="EJV20" s="198"/>
      <c r="EJW20" s="198"/>
      <c r="EJX20" s="198"/>
      <c r="EJY20" s="198"/>
      <c r="EJZ20" s="198"/>
      <c r="EKA20" s="198"/>
      <c r="EKB20" s="198"/>
      <c r="EKC20" s="198"/>
      <c r="EKD20" s="198"/>
      <c r="EKE20" s="198"/>
      <c r="EKF20" s="198"/>
      <c r="EKG20" s="198"/>
      <c r="EKH20" s="198"/>
      <c r="EKI20" s="198"/>
      <c r="EKJ20" s="198"/>
      <c r="EKK20" s="198"/>
      <c r="EKL20" s="198"/>
      <c r="EKM20" s="198"/>
      <c r="EKN20" s="198"/>
      <c r="EKO20" s="198"/>
      <c r="EKP20" s="198"/>
      <c r="EKQ20" s="198"/>
      <c r="EKR20" s="198"/>
      <c r="EKS20" s="198"/>
      <c r="EKT20" s="198"/>
      <c r="EKU20" s="198"/>
      <c r="EKV20" s="198"/>
      <c r="EKW20" s="198"/>
      <c r="EKX20" s="198"/>
      <c r="EKY20" s="198"/>
      <c r="EKZ20" s="198"/>
      <c r="ELA20" s="198"/>
      <c r="ELB20" s="198"/>
      <c r="ELC20" s="198"/>
      <c r="ELD20" s="198"/>
      <c r="ELE20" s="198"/>
      <c r="ELF20" s="198"/>
      <c r="ELG20" s="198"/>
      <c r="ELH20" s="198"/>
      <c r="ELI20" s="198"/>
      <c r="ELJ20" s="198"/>
      <c r="ELK20" s="198"/>
      <c r="ELL20" s="198"/>
      <c r="ELM20" s="198"/>
      <c r="ELN20" s="198"/>
      <c r="ELO20" s="198"/>
      <c r="ELP20" s="198"/>
      <c r="ELQ20" s="198"/>
      <c r="ELR20" s="198"/>
      <c r="ELS20" s="198"/>
      <c r="ELT20" s="198"/>
      <c r="ELU20" s="198"/>
      <c r="ELV20" s="198"/>
      <c r="ELW20" s="198"/>
      <c r="ELX20" s="198"/>
      <c r="ELY20" s="198"/>
      <c r="ELZ20" s="198"/>
      <c r="EMA20" s="198"/>
      <c r="EMB20" s="198"/>
      <c r="EMC20" s="198"/>
      <c r="EMD20" s="198"/>
      <c r="EME20" s="198"/>
      <c r="EMF20" s="198"/>
      <c r="EMG20" s="198"/>
      <c r="EMH20" s="198"/>
      <c r="EMI20" s="198"/>
      <c r="EMJ20" s="198"/>
      <c r="EMK20" s="198"/>
      <c r="EML20" s="198"/>
      <c r="EMM20" s="198"/>
      <c r="EMN20" s="198"/>
      <c r="EMO20" s="198"/>
      <c r="EMP20" s="198"/>
      <c r="EMQ20" s="198"/>
      <c r="EMR20" s="198"/>
      <c r="EMS20" s="198"/>
      <c r="EMT20" s="198"/>
      <c r="EMU20" s="198"/>
      <c r="EMV20" s="198"/>
      <c r="EMW20" s="198"/>
      <c r="EMX20" s="198"/>
      <c r="EMY20" s="198"/>
      <c r="EMZ20" s="198"/>
      <c r="ENA20" s="198"/>
      <c r="ENB20" s="198"/>
      <c r="ENC20" s="198"/>
      <c r="END20" s="198"/>
      <c r="ENE20" s="198"/>
      <c r="ENF20" s="198"/>
      <c r="ENG20" s="198"/>
      <c r="ENH20" s="198"/>
      <c r="ENI20" s="198"/>
      <c r="ENJ20" s="198"/>
      <c r="ENK20" s="198"/>
      <c r="ENL20" s="198"/>
      <c r="ENM20" s="198"/>
      <c r="ENN20" s="198"/>
      <c r="ENO20" s="198"/>
      <c r="ENP20" s="198"/>
      <c r="ENQ20" s="198"/>
      <c r="ENR20" s="198"/>
      <c r="ENS20" s="198"/>
      <c r="ENT20" s="198"/>
      <c r="ENU20" s="198"/>
      <c r="ENV20" s="198"/>
      <c r="ENW20" s="198"/>
      <c r="ENX20" s="198"/>
      <c r="ENY20" s="198"/>
      <c r="ENZ20" s="198"/>
      <c r="EOA20" s="198"/>
      <c r="EOB20" s="198"/>
      <c r="EOC20" s="198"/>
      <c r="EOD20" s="198"/>
      <c r="EOE20" s="198"/>
      <c r="EOF20" s="198"/>
      <c r="EOG20" s="198"/>
      <c r="EOH20" s="198"/>
      <c r="EOI20" s="198"/>
      <c r="EOJ20" s="198"/>
      <c r="EOK20" s="198"/>
      <c r="EOL20" s="198"/>
      <c r="EOM20" s="198"/>
      <c r="EON20" s="198"/>
      <c r="EOO20" s="198"/>
      <c r="EOP20" s="198"/>
      <c r="EOQ20" s="198"/>
      <c r="EOR20" s="198"/>
      <c r="EOS20" s="198"/>
      <c r="EOT20" s="198"/>
      <c r="EOU20" s="198"/>
      <c r="EOV20" s="198"/>
      <c r="EOW20" s="198"/>
      <c r="EOX20" s="198"/>
      <c r="EOY20" s="198"/>
      <c r="EOZ20" s="198"/>
      <c r="EPA20" s="198"/>
      <c r="EPB20" s="198"/>
      <c r="EPC20" s="198"/>
      <c r="EPD20" s="198"/>
      <c r="EPE20" s="198"/>
      <c r="EPF20" s="198"/>
      <c r="EPG20" s="198"/>
      <c r="EPH20" s="198"/>
      <c r="EPI20" s="198"/>
      <c r="EPJ20" s="198"/>
      <c r="EPK20" s="198"/>
      <c r="EPL20" s="198"/>
      <c r="EPM20" s="198"/>
      <c r="EPN20" s="198"/>
      <c r="EPO20" s="198"/>
      <c r="EPP20" s="198"/>
      <c r="EPQ20" s="198"/>
      <c r="EPR20" s="198"/>
      <c r="EPS20" s="198"/>
      <c r="EPT20" s="198"/>
      <c r="EPU20" s="198"/>
      <c r="EPV20" s="198"/>
      <c r="EPW20" s="198"/>
      <c r="EPX20" s="198"/>
      <c r="EPY20" s="198"/>
      <c r="EPZ20" s="198"/>
      <c r="EQA20" s="198"/>
      <c r="EQB20" s="198"/>
      <c r="EQC20" s="198"/>
      <c r="EQD20" s="198"/>
      <c r="EQE20" s="198"/>
      <c r="EQF20" s="198"/>
      <c r="EQG20" s="198"/>
      <c r="EQH20" s="198"/>
      <c r="EQI20" s="198"/>
      <c r="EQJ20" s="198"/>
      <c r="EQK20" s="198"/>
      <c r="EQL20" s="198"/>
      <c r="EQM20" s="198"/>
      <c r="EQN20" s="198"/>
      <c r="EQO20" s="198"/>
      <c r="EQP20" s="198"/>
      <c r="EQQ20" s="198"/>
      <c r="EQR20" s="198"/>
      <c r="EQS20" s="198"/>
      <c r="EQT20" s="198"/>
      <c r="EQU20" s="198"/>
      <c r="EQV20" s="198"/>
      <c r="EQW20" s="198"/>
      <c r="EQX20" s="198"/>
      <c r="EQY20" s="198"/>
      <c r="EQZ20" s="198"/>
      <c r="ERA20" s="198"/>
      <c r="ERB20" s="198"/>
      <c r="ERC20" s="198"/>
      <c r="ERD20" s="198"/>
      <c r="ERE20" s="198"/>
      <c r="ERF20" s="198"/>
      <c r="ERG20" s="198"/>
      <c r="ERH20" s="198"/>
      <c r="ERI20" s="198"/>
      <c r="ERJ20" s="198"/>
      <c r="ERK20" s="198"/>
      <c r="ERL20" s="198"/>
      <c r="ERM20" s="198"/>
      <c r="ERN20" s="198"/>
      <c r="ERO20" s="198"/>
      <c r="ERP20" s="198"/>
      <c r="ERQ20" s="198"/>
      <c r="ERR20" s="198"/>
      <c r="ERS20" s="198"/>
      <c r="ERT20" s="198"/>
      <c r="ERU20" s="198"/>
      <c r="ERV20" s="198"/>
      <c r="ERW20" s="198"/>
      <c r="ERX20" s="198"/>
      <c r="ERY20" s="198"/>
      <c r="ERZ20" s="198"/>
      <c r="ESA20" s="198"/>
      <c r="ESB20" s="198"/>
      <c r="ESC20" s="198"/>
      <c r="ESD20" s="198"/>
      <c r="ESE20" s="198"/>
      <c r="ESF20" s="198"/>
      <c r="ESG20" s="198"/>
      <c r="ESH20" s="198"/>
      <c r="ESI20" s="198"/>
      <c r="ESJ20" s="198"/>
      <c r="ESK20" s="198"/>
      <c r="ESL20" s="198"/>
      <c r="ESM20" s="198"/>
      <c r="ESN20" s="198"/>
      <c r="ESO20" s="198"/>
      <c r="ESP20" s="198"/>
      <c r="ESQ20" s="198"/>
      <c r="ESR20" s="198"/>
      <c r="ESS20" s="198"/>
      <c r="EST20" s="198"/>
      <c r="ESU20" s="198"/>
      <c r="ESV20" s="198"/>
      <c r="ESW20" s="198"/>
      <c r="ESX20" s="198"/>
      <c r="ESY20" s="198"/>
      <c r="ESZ20" s="198"/>
      <c r="ETA20" s="198"/>
      <c r="ETB20" s="198"/>
      <c r="ETC20" s="198"/>
      <c r="ETD20" s="198"/>
      <c r="ETE20" s="198"/>
      <c r="ETF20" s="198"/>
      <c r="ETG20" s="198"/>
      <c r="ETH20" s="198"/>
      <c r="ETI20" s="198"/>
      <c r="ETJ20" s="198"/>
      <c r="ETK20" s="198"/>
      <c r="ETL20" s="198"/>
      <c r="ETM20" s="198"/>
      <c r="ETN20" s="198"/>
      <c r="ETO20" s="198"/>
      <c r="ETP20" s="198"/>
      <c r="ETQ20" s="198"/>
      <c r="ETR20" s="198"/>
      <c r="ETS20" s="198"/>
      <c r="ETT20" s="198"/>
      <c r="ETU20" s="198"/>
      <c r="ETV20" s="198"/>
      <c r="ETW20" s="198"/>
      <c r="ETX20" s="198"/>
      <c r="ETY20" s="198"/>
      <c r="ETZ20" s="198"/>
      <c r="EUA20" s="198"/>
      <c r="EUB20" s="198"/>
      <c r="EUC20" s="198"/>
      <c r="EUD20" s="198"/>
      <c r="EUE20" s="198"/>
      <c r="EUF20" s="198"/>
      <c r="EUG20" s="198"/>
      <c r="EUH20" s="198"/>
      <c r="EUI20" s="198"/>
      <c r="EUJ20" s="198"/>
      <c r="EUK20" s="198"/>
      <c r="EUL20" s="198"/>
      <c r="EUM20" s="198"/>
      <c r="EUN20" s="198"/>
      <c r="EUO20" s="198"/>
      <c r="EUP20" s="198"/>
      <c r="EUQ20" s="198"/>
      <c r="EUR20" s="198"/>
      <c r="EUS20" s="198"/>
      <c r="EUT20" s="198"/>
      <c r="EUU20" s="198"/>
      <c r="EUV20" s="198"/>
      <c r="EUW20" s="198"/>
      <c r="EUX20" s="198"/>
      <c r="EUY20" s="198"/>
      <c r="EUZ20" s="198"/>
      <c r="EVA20" s="198"/>
      <c r="EVB20" s="198"/>
      <c r="EVC20" s="198"/>
      <c r="EVD20" s="198"/>
      <c r="EVE20" s="198"/>
      <c r="EVF20" s="198"/>
      <c r="EVG20" s="198"/>
      <c r="EVH20" s="198"/>
      <c r="EVI20" s="198"/>
      <c r="EVJ20" s="198"/>
      <c r="EVK20" s="198"/>
      <c r="EVL20" s="198"/>
      <c r="EVM20" s="198"/>
      <c r="EVN20" s="198"/>
      <c r="EVO20" s="198"/>
      <c r="EVP20" s="198"/>
      <c r="EVQ20" s="198"/>
      <c r="EVR20" s="198"/>
      <c r="EVS20" s="198"/>
      <c r="EVT20" s="198"/>
      <c r="EVU20" s="198"/>
      <c r="EVV20" s="198"/>
      <c r="EVW20" s="198"/>
      <c r="EVX20" s="198"/>
      <c r="EVY20" s="198"/>
      <c r="EVZ20" s="198"/>
      <c r="EWA20" s="198"/>
      <c r="EWB20" s="198"/>
      <c r="EWC20" s="198"/>
      <c r="EWD20" s="198"/>
      <c r="EWE20" s="198"/>
      <c r="EWF20" s="198"/>
      <c r="EWG20" s="198"/>
      <c r="EWH20" s="198"/>
      <c r="EWI20" s="198"/>
      <c r="EWJ20" s="198"/>
      <c r="EWK20" s="198"/>
      <c r="EWL20" s="198"/>
      <c r="EWM20" s="198"/>
      <c r="EWN20" s="198"/>
      <c r="EWO20" s="198"/>
      <c r="EWP20" s="198"/>
      <c r="EWQ20" s="198"/>
      <c r="EWR20" s="198"/>
      <c r="EWS20" s="198"/>
      <c r="EWT20" s="198"/>
      <c r="EWU20" s="198"/>
      <c r="EWV20" s="198"/>
      <c r="EWW20" s="198"/>
      <c r="EWX20" s="198"/>
      <c r="EWY20" s="198"/>
      <c r="EWZ20" s="198"/>
      <c r="EXA20" s="198"/>
      <c r="EXB20" s="198"/>
      <c r="EXC20" s="198"/>
      <c r="EXD20" s="198"/>
      <c r="EXE20" s="198"/>
      <c r="EXF20" s="198"/>
      <c r="EXG20" s="198"/>
      <c r="EXH20" s="198"/>
      <c r="EXI20" s="198"/>
      <c r="EXJ20" s="198"/>
      <c r="EXK20" s="198"/>
      <c r="EXL20" s="198"/>
      <c r="EXM20" s="198"/>
      <c r="EXN20" s="198"/>
      <c r="EXO20" s="198"/>
      <c r="EXP20" s="198"/>
      <c r="EXQ20" s="198"/>
      <c r="EXR20" s="198"/>
      <c r="EXS20" s="198"/>
      <c r="EXT20" s="198"/>
      <c r="EXU20" s="198"/>
      <c r="EXV20" s="198"/>
      <c r="EXW20" s="198"/>
      <c r="EXX20" s="198"/>
      <c r="EXY20" s="198"/>
      <c r="EXZ20" s="198"/>
      <c r="EYA20" s="198"/>
      <c r="EYB20" s="198"/>
      <c r="EYC20" s="198"/>
      <c r="EYD20" s="198"/>
      <c r="EYE20" s="198"/>
      <c r="EYF20" s="198"/>
      <c r="EYG20" s="198"/>
      <c r="EYH20" s="198"/>
      <c r="EYI20" s="198"/>
      <c r="EYJ20" s="198"/>
      <c r="EYK20" s="198"/>
      <c r="EYL20" s="198"/>
      <c r="EYM20" s="198"/>
      <c r="EYN20" s="198"/>
      <c r="EYO20" s="198"/>
      <c r="EYP20" s="198"/>
      <c r="EYQ20" s="198"/>
      <c r="EYR20" s="198"/>
      <c r="EYS20" s="198"/>
      <c r="EYT20" s="198"/>
      <c r="EYU20" s="198"/>
      <c r="EYV20" s="198"/>
      <c r="EYW20" s="198"/>
      <c r="EYX20" s="198"/>
      <c r="EYY20" s="198"/>
      <c r="EYZ20" s="198"/>
      <c r="EZA20" s="198"/>
      <c r="EZB20" s="198"/>
      <c r="EZC20" s="198"/>
      <c r="EZD20" s="198"/>
      <c r="EZE20" s="198"/>
      <c r="EZF20" s="198"/>
      <c r="EZG20" s="198"/>
      <c r="EZH20" s="198"/>
      <c r="EZI20" s="198"/>
      <c r="EZJ20" s="198"/>
      <c r="EZK20" s="198"/>
      <c r="EZL20" s="198"/>
      <c r="EZM20" s="198"/>
      <c r="EZN20" s="198"/>
      <c r="EZO20" s="198"/>
      <c r="EZP20" s="198"/>
      <c r="EZQ20" s="198"/>
      <c r="EZR20" s="198"/>
      <c r="EZS20" s="198"/>
      <c r="EZT20" s="198"/>
      <c r="EZU20" s="198"/>
      <c r="EZV20" s="198"/>
      <c r="EZW20" s="198"/>
      <c r="EZX20" s="198"/>
      <c r="EZY20" s="198"/>
      <c r="EZZ20" s="198"/>
      <c r="FAA20" s="198"/>
      <c r="FAB20" s="198"/>
      <c r="FAC20" s="198"/>
      <c r="FAD20" s="198"/>
      <c r="FAE20" s="198"/>
      <c r="FAF20" s="198"/>
      <c r="FAG20" s="198"/>
      <c r="FAH20" s="198"/>
      <c r="FAI20" s="198"/>
      <c r="FAJ20" s="198"/>
      <c r="FAK20" s="198"/>
      <c r="FAL20" s="198"/>
      <c r="FAM20" s="198"/>
      <c r="FAN20" s="198"/>
      <c r="FAO20" s="198"/>
      <c r="FAP20" s="198"/>
      <c r="FAQ20" s="198"/>
      <c r="FAR20" s="198"/>
      <c r="FAS20" s="198"/>
      <c r="FAT20" s="198"/>
      <c r="FAU20" s="198"/>
      <c r="FAV20" s="198"/>
      <c r="FAW20" s="198"/>
      <c r="FAX20" s="198"/>
      <c r="FAY20" s="198"/>
      <c r="FAZ20" s="198"/>
      <c r="FBA20" s="198"/>
      <c r="FBB20" s="198"/>
      <c r="FBC20" s="198"/>
      <c r="FBD20" s="198"/>
      <c r="FBE20" s="198"/>
      <c r="FBF20" s="198"/>
      <c r="FBG20" s="198"/>
      <c r="FBH20" s="198"/>
      <c r="FBI20" s="198"/>
      <c r="FBJ20" s="198"/>
      <c r="FBK20" s="198"/>
      <c r="FBL20" s="198"/>
      <c r="FBM20" s="198"/>
      <c r="FBN20" s="198"/>
      <c r="FBO20" s="198"/>
      <c r="FBP20" s="198"/>
      <c r="FBQ20" s="198"/>
      <c r="FBR20" s="198"/>
      <c r="FBS20" s="198"/>
      <c r="FBT20" s="198"/>
      <c r="FBU20" s="198"/>
      <c r="FBV20" s="198"/>
      <c r="FBW20" s="198"/>
      <c r="FBX20" s="198"/>
      <c r="FBY20" s="198"/>
      <c r="FBZ20" s="198"/>
      <c r="FCA20" s="198"/>
      <c r="FCB20" s="198"/>
      <c r="FCC20" s="198"/>
      <c r="FCD20" s="198"/>
      <c r="FCE20" s="198"/>
      <c r="FCF20" s="198"/>
      <c r="FCG20" s="198"/>
      <c r="FCH20" s="198"/>
      <c r="FCI20" s="198"/>
      <c r="FCJ20" s="198"/>
      <c r="FCK20" s="198"/>
      <c r="FCL20" s="198"/>
      <c r="FCM20" s="198"/>
      <c r="FCN20" s="198"/>
      <c r="FCO20" s="198"/>
      <c r="FCP20" s="198"/>
      <c r="FCQ20" s="198"/>
      <c r="FCR20" s="198"/>
      <c r="FCS20" s="198"/>
      <c r="FCT20" s="198"/>
      <c r="FCU20" s="198"/>
      <c r="FCV20" s="198"/>
      <c r="FCW20" s="198"/>
      <c r="FCX20" s="198"/>
      <c r="FCY20" s="198"/>
      <c r="FCZ20" s="198"/>
      <c r="FDA20" s="198"/>
      <c r="FDB20" s="198"/>
      <c r="FDC20" s="198"/>
      <c r="FDD20" s="198"/>
      <c r="FDE20" s="198"/>
      <c r="FDF20" s="198"/>
      <c r="FDG20" s="198"/>
      <c r="FDH20" s="198"/>
      <c r="FDI20" s="198"/>
      <c r="FDJ20" s="198"/>
      <c r="FDK20" s="198"/>
      <c r="FDL20" s="198"/>
      <c r="FDM20" s="198"/>
      <c r="FDN20" s="198"/>
      <c r="FDO20" s="198"/>
      <c r="FDP20" s="198"/>
      <c r="FDQ20" s="198"/>
      <c r="FDR20" s="198"/>
      <c r="FDS20" s="198"/>
      <c r="FDT20" s="198"/>
      <c r="FDU20" s="198"/>
      <c r="FDV20" s="198"/>
      <c r="FDW20" s="198"/>
      <c r="FDX20" s="198"/>
      <c r="FDY20" s="198"/>
      <c r="FDZ20" s="198"/>
      <c r="FEA20" s="198"/>
      <c r="FEB20" s="198"/>
      <c r="FEC20" s="198"/>
      <c r="FED20" s="198"/>
      <c r="FEE20" s="198"/>
      <c r="FEF20" s="198"/>
      <c r="FEG20" s="198"/>
      <c r="FEH20" s="198"/>
      <c r="FEI20" s="198"/>
      <c r="FEJ20" s="198"/>
      <c r="FEK20" s="198"/>
      <c r="FEL20" s="198"/>
      <c r="FEM20" s="198"/>
      <c r="FEN20" s="198"/>
      <c r="FEO20" s="198"/>
      <c r="FEP20" s="198"/>
      <c r="FEQ20" s="198"/>
      <c r="FER20" s="198"/>
      <c r="FES20" s="198"/>
      <c r="FET20" s="198"/>
      <c r="FEU20" s="198"/>
      <c r="FEV20" s="198"/>
      <c r="FEW20" s="198"/>
      <c r="FEX20" s="198"/>
      <c r="FEY20" s="198"/>
      <c r="FEZ20" s="198"/>
      <c r="FFA20" s="198"/>
      <c r="FFB20" s="198"/>
      <c r="FFC20" s="198"/>
      <c r="FFD20" s="198"/>
      <c r="FFE20" s="198"/>
      <c r="FFF20" s="198"/>
      <c r="FFG20" s="198"/>
      <c r="FFH20" s="198"/>
      <c r="FFI20" s="198"/>
      <c r="FFJ20" s="198"/>
      <c r="FFK20" s="198"/>
      <c r="FFL20" s="198"/>
      <c r="FFM20" s="198"/>
      <c r="FFN20" s="198"/>
      <c r="FFO20" s="198"/>
      <c r="FFP20" s="198"/>
      <c r="FFQ20" s="198"/>
      <c r="FFR20" s="198"/>
      <c r="FFS20" s="198"/>
      <c r="FFT20" s="198"/>
      <c r="FFU20" s="198"/>
      <c r="FFV20" s="198"/>
      <c r="FFW20" s="198"/>
      <c r="FFX20" s="198"/>
      <c r="FFY20" s="198"/>
      <c r="FFZ20" s="198"/>
      <c r="FGA20" s="198"/>
      <c r="FGB20" s="198"/>
      <c r="FGC20" s="198"/>
      <c r="FGD20" s="198"/>
      <c r="FGE20" s="198"/>
      <c r="FGF20" s="198"/>
      <c r="FGG20" s="198"/>
      <c r="FGH20" s="198"/>
      <c r="FGI20" s="198"/>
      <c r="FGJ20" s="198"/>
      <c r="FGK20" s="198"/>
      <c r="FGL20" s="198"/>
      <c r="FGM20" s="198"/>
      <c r="FGN20" s="198"/>
      <c r="FGO20" s="198"/>
      <c r="FGP20" s="198"/>
      <c r="FGQ20" s="198"/>
      <c r="FGR20" s="198"/>
      <c r="FGS20" s="198"/>
      <c r="FGT20" s="198"/>
      <c r="FGU20" s="198"/>
      <c r="FGV20" s="198"/>
      <c r="FGW20" s="198"/>
      <c r="FGX20" s="198"/>
      <c r="FGY20" s="198"/>
      <c r="FGZ20" s="198"/>
      <c r="FHA20" s="198"/>
      <c r="FHB20" s="198"/>
      <c r="FHC20" s="198"/>
      <c r="FHD20" s="198"/>
      <c r="FHE20" s="198"/>
      <c r="FHF20" s="198"/>
      <c r="FHG20" s="198"/>
      <c r="FHH20" s="198"/>
      <c r="FHI20" s="198"/>
      <c r="FHJ20" s="198"/>
      <c r="FHK20" s="198"/>
      <c r="FHL20" s="198"/>
      <c r="FHM20" s="198"/>
      <c r="FHN20" s="198"/>
      <c r="FHO20" s="198"/>
      <c r="FHP20" s="198"/>
      <c r="FHQ20" s="198"/>
      <c r="FHR20" s="198"/>
      <c r="FHS20" s="198"/>
      <c r="FHT20" s="198"/>
      <c r="FHU20" s="198"/>
      <c r="FHV20" s="198"/>
      <c r="FHW20" s="198"/>
      <c r="FHX20" s="198"/>
      <c r="FHY20" s="198"/>
      <c r="FHZ20" s="198"/>
      <c r="FIA20" s="198"/>
      <c r="FIB20" s="198"/>
      <c r="FIC20" s="198"/>
      <c r="FID20" s="198"/>
      <c r="FIE20" s="198"/>
      <c r="FIF20" s="198"/>
      <c r="FIG20" s="198"/>
      <c r="FIH20" s="198"/>
      <c r="FII20" s="198"/>
      <c r="FIJ20" s="198"/>
      <c r="FIK20" s="198"/>
      <c r="FIL20" s="198"/>
      <c r="FIM20" s="198"/>
      <c r="FIN20" s="198"/>
      <c r="FIO20" s="198"/>
      <c r="FIP20" s="198"/>
      <c r="FIQ20" s="198"/>
      <c r="FIR20" s="198"/>
      <c r="FIS20" s="198"/>
      <c r="FIT20" s="198"/>
      <c r="FIU20" s="198"/>
      <c r="FIV20" s="198"/>
      <c r="FIW20" s="198"/>
      <c r="FIX20" s="198"/>
      <c r="FIY20" s="198"/>
      <c r="FIZ20" s="198"/>
      <c r="FJA20" s="198"/>
      <c r="FJB20" s="198"/>
      <c r="FJC20" s="198"/>
      <c r="FJD20" s="198"/>
      <c r="FJE20" s="198"/>
      <c r="FJF20" s="198"/>
      <c r="FJG20" s="198"/>
      <c r="FJH20" s="198"/>
      <c r="FJI20" s="198"/>
      <c r="FJJ20" s="198"/>
      <c r="FJK20" s="198"/>
      <c r="FJL20" s="198"/>
      <c r="FJM20" s="198"/>
      <c r="FJN20" s="198"/>
      <c r="FJO20" s="198"/>
      <c r="FJP20" s="198"/>
      <c r="FJQ20" s="198"/>
      <c r="FJR20" s="198"/>
      <c r="FJS20" s="198"/>
      <c r="FJT20" s="198"/>
      <c r="FJU20" s="198"/>
      <c r="FJV20" s="198"/>
      <c r="FJW20" s="198"/>
      <c r="FJX20" s="198"/>
      <c r="FJY20" s="198"/>
      <c r="FJZ20" s="198"/>
      <c r="FKA20" s="198"/>
      <c r="FKB20" s="198"/>
      <c r="FKC20" s="198"/>
      <c r="FKD20" s="198"/>
      <c r="FKE20" s="198"/>
      <c r="FKF20" s="198"/>
      <c r="FKG20" s="198"/>
      <c r="FKH20" s="198"/>
      <c r="FKI20" s="198"/>
      <c r="FKJ20" s="198"/>
      <c r="FKK20" s="198"/>
      <c r="FKL20" s="198"/>
      <c r="FKM20" s="198"/>
      <c r="FKN20" s="198"/>
      <c r="FKO20" s="198"/>
      <c r="FKP20" s="198"/>
      <c r="FKQ20" s="198"/>
      <c r="FKR20" s="198"/>
      <c r="FKS20" s="198"/>
      <c r="FKT20" s="198"/>
      <c r="FKU20" s="198"/>
      <c r="FKV20" s="198"/>
      <c r="FKW20" s="198"/>
      <c r="FKX20" s="198"/>
      <c r="FKY20" s="198"/>
      <c r="FKZ20" s="198"/>
      <c r="FLA20" s="198"/>
      <c r="FLB20" s="198"/>
      <c r="FLC20" s="198"/>
      <c r="FLD20" s="198"/>
      <c r="FLE20" s="198"/>
      <c r="FLF20" s="198"/>
      <c r="FLG20" s="198"/>
      <c r="FLH20" s="198"/>
      <c r="FLI20" s="198"/>
      <c r="FLJ20" s="198"/>
      <c r="FLK20" s="198"/>
      <c r="FLL20" s="198"/>
      <c r="FLM20" s="198"/>
      <c r="FLN20" s="198"/>
      <c r="FLO20" s="198"/>
      <c r="FLP20" s="198"/>
      <c r="FLQ20" s="198"/>
      <c r="FLR20" s="198"/>
      <c r="FLS20" s="198"/>
      <c r="FLT20" s="198"/>
      <c r="FLU20" s="198"/>
      <c r="FLV20" s="198"/>
      <c r="FLW20" s="198"/>
      <c r="FLX20" s="198"/>
      <c r="FLY20" s="198"/>
      <c r="FLZ20" s="198"/>
      <c r="FMA20" s="198"/>
      <c r="FMB20" s="198"/>
      <c r="FMC20" s="198"/>
      <c r="FMD20" s="198"/>
      <c r="FME20" s="198"/>
      <c r="FMF20" s="198"/>
      <c r="FMG20" s="198"/>
      <c r="FMH20" s="198"/>
      <c r="FMI20" s="198"/>
      <c r="FMJ20" s="198"/>
      <c r="FMK20" s="198"/>
      <c r="FML20" s="198"/>
      <c r="FMM20" s="198"/>
      <c r="FMN20" s="198"/>
      <c r="FMO20" s="198"/>
      <c r="FMP20" s="198"/>
      <c r="FMQ20" s="198"/>
      <c r="FMR20" s="198"/>
      <c r="FMS20" s="198"/>
      <c r="FMT20" s="198"/>
      <c r="FMU20" s="198"/>
      <c r="FMV20" s="198"/>
      <c r="FMW20" s="198"/>
      <c r="FMX20" s="198"/>
      <c r="FMY20" s="198"/>
      <c r="FMZ20" s="198"/>
      <c r="FNA20" s="198"/>
      <c r="FNB20" s="198"/>
      <c r="FNC20" s="198"/>
      <c r="FND20" s="198"/>
      <c r="FNE20" s="198"/>
      <c r="FNF20" s="198"/>
      <c r="FNG20" s="198"/>
      <c r="FNH20" s="198"/>
      <c r="FNI20" s="198"/>
      <c r="FNJ20" s="198"/>
      <c r="FNK20" s="198"/>
      <c r="FNL20" s="198"/>
      <c r="FNM20" s="198"/>
      <c r="FNN20" s="198"/>
      <c r="FNO20" s="198"/>
      <c r="FNP20" s="198"/>
      <c r="FNQ20" s="198"/>
      <c r="FNR20" s="198"/>
      <c r="FNS20" s="198"/>
      <c r="FNT20" s="198"/>
      <c r="FNU20" s="198"/>
      <c r="FNV20" s="198"/>
      <c r="FNW20" s="198"/>
      <c r="FNX20" s="198"/>
      <c r="FNY20" s="198"/>
      <c r="FNZ20" s="198"/>
      <c r="FOA20" s="198"/>
      <c r="FOB20" s="198"/>
      <c r="FOC20" s="198"/>
      <c r="FOD20" s="198"/>
      <c r="FOE20" s="198"/>
      <c r="FOF20" s="198"/>
      <c r="FOG20" s="198"/>
      <c r="FOH20" s="198"/>
      <c r="FOI20" s="198"/>
      <c r="FOJ20" s="198"/>
      <c r="FOK20" s="198"/>
      <c r="FOL20" s="198"/>
      <c r="FOM20" s="198"/>
      <c r="FON20" s="198"/>
      <c r="FOO20" s="198"/>
      <c r="FOP20" s="198"/>
      <c r="FOQ20" s="198"/>
      <c r="FOR20" s="198"/>
      <c r="FOS20" s="198"/>
      <c r="FOT20" s="198"/>
      <c r="FOU20" s="198"/>
      <c r="FOV20" s="198"/>
      <c r="FOW20" s="198"/>
      <c r="FOX20" s="198"/>
      <c r="FOY20" s="198"/>
      <c r="FOZ20" s="198"/>
      <c r="FPA20" s="198"/>
      <c r="FPB20" s="198"/>
      <c r="FPC20" s="198"/>
      <c r="FPD20" s="198"/>
      <c r="FPE20" s="198"/>
      <c r="FPF20" s="198"/>
      <c r="FPG20" s="198"/>
      <c r="FPH20" s="198"/>
      <c r="FPI20" s="198"/>
      <c r="FPJ20" s="198"/>
      <c r="FPK20" s="198"/>
      <c r="FPL20" s="198"/>
      <c r="FPM20" s="198"/>
      <c r="FPN20" s="198"/>
      <c r="FPO20" s="198"/>
      <c r="FPP20" s="198"/>
      <c r="FPQ20" s="198"/>
      <c r="FPR20" s="198"/>
      <c r="FPS20" s="198"/>
      <c r="FPT20" s="198"/>
      <c r="FPU20" s="198"/>
      <c r="FPV20" s="198"/>
      <c r="FPW20" s="198"/>
      <c r="FPX20" s="198"/>
      <c r="FPY20" s="198"/>
      <c r="FPZ20" s="198"/>
      <c r="FQA20" s="198"/>
      <c r="FQB20" s="198"/>
      <c r="FQC20" s="198"/>
      <c r="FQD20" s="198"/>
      <c r="FQE20" s="198"/>
      <c r="FQF20" s="198"/>
      <c r="FQG20" s="198"/>
      <c r="FQH20" s="198"/>
      <c r="FQI20" s="198"/>
      <c r="FQJ20" s="198"/>
      <c r="FQK20" s="198"/>
      <c r="FQL20" s="198"/>
      <c r="FQM20" s="198"/>
      <c r="FQN20" s="198"/>
      <c r="FQO20" s="198"/>
      <c r="FQP20" s="198"/>
      <c r="FQQ20" s="198"/>
      <c r="FQR20" s="198"/>
      <c r="FQS20" s="198"/>
      <c r="FQT20" s="198"/>
      <c r="FQU20" s="198"/>
      <c r="FQV20" s="198"/>
      <c r="FQW20" s="198"/>
      <c r="FQX20" s="198"/>
      <c r="FQY20" s="198"/>
      <c r="FQZ20" s="198"/>
      <c r="FRA20" s="198"/>
      <c r="FRB20" s="198"/>
      <c r="FRC20" s="198"/>
      <c r="FRD20" s="198"/>
      <c r="FRE20" s="198"/>
      <c r="FRF20" s="198"/>
      <c r="FRG20" s="198"/>
      <c r="FRH20" s="198"/>
      <c r="FRI20" s="198"/>
      <c r="FRJ20" s="198"/>
      <c r="FRK20" s="198"/>
      <c r="FRL20" s="198"/>
      <c r="FRM20" s="198"/>
      <c r="FRN20" s="198"/>
      <c r="FRO20" s="198"/>
      <c r="FRP20" s="198"/>
      <c r="FRQ20" s="198"/>
      <c r="FRR20" s="198"/>
      <c r="FRS20" s="198"/>
      <c r="FRT20" s="198"/>
      <c r="FRU20" s="198"/>
      <c r="FRV20" s="198"/>
      <c r="FRW20" s="198"/>
      <c r="FRX20" s="198"/>
      <c r="FRY20" s="198"/>
      <c r="FRZ20" s="198"/>
      <c r="FSA20" s="198"/>
      <c r="FSB20" s="198"/>
      <c r="FSC20" s="198"/>
      <c r="FSD20" s="198"/>
      <c r="FSE20" s="198"/>
      <c r="FSF20" s="198"/>
      <c r="FSG20" s="198"/>
      <c r="FSH20" s="198"/>
      <c r="FSI20" s="198"/>
      <c r="FSJ20" s="198"/>
      <c r="FSK20" s="198"/>
      <c r="FSL20" s="198"/>
      <c r="FSM20" s="198"/>
      <c r="FSN20" s="198"/>
      <c r="FSO20" s="198"/>
      <c r="FSP20" s="198"/>
      <c r="FSQ20" s="198"/>
      <c r="FSR20" s="198"/>
      <c r="FSS20" s="198"/>
      <c r="FST20" s="198"/>
      <c r="FSU20" s="198"/>
      <c r="FSV20" s="198"/>
      <c r="FSW20" s="198"/>
      <c r="FSX20" s="198"/>
      <c r="FSY20" s="198"/>
      <c r="FSZ20" s="198"/>
      <c r="FTA20" s="198"/>
      <c r="FTB20" s="198"/>
      <c r="FTC20" s="198"/>
      <c r="FTD20" s="198"/>
      <c r="FTE20" s="198"/>
      <c r="FTF20" s="198"/>
      <c r="FTG20" s="198"/>
      <c r="FTH20" s="198"/>
      <c r="FTI20" s="198"/>
      <c r="FTJ20" s="198"/>
      <c r="FTK20" s="198"/>
      <c r="FTL20" s="198"/>
      <c r="FTM20" s="198"/>
      <c r="FTN20" s="198"/>
      <c r="FTO20" s="198"/>
      <c r="FTP20" s="198"/>
      <c r="FTQ20" s="198"/>
      <c r="FTR20" s="198"/>
      <c r="FTS20" s="198"/>
      <c r="FTT20" s="198"/>
      <c r="FTU20" s="198"/>
      <c r="FTV20" s="198"/>
      <c r="FTW20" s="198"/>
      <c r="FTX20" s="198"/>
      <c r="FTY20" s="198"/>
      <c r="FTZ20" s="198"/>
      <c r="FUA20" s="198"/>
      <c r="FUB20" s="198"/>
      <c r="FUC20" s="198"/>
      <c r="FUD20" s="198"/>
      <c r="FUE20" s="198"/>
      <c r="FUF20" s="198"/>
      <c r="FUG20" s="198"/>
      <c r="FUH20" s="198"/>
      <c r="FUI20" s="198"/>
      <c r="FUJ20" s="198"/>
      <c r="FUK20" s="198"/>
      <c r="FUL20" s="198"/>
      <c r="FUM20" s="198"/>
      <c r="FUN20" s="198"/>
      <c r="FUO20" s="198"/>
      <c r="FUP20" s="198"/>
      <c r="FUQ20" s="198"/>
      <c r="FUR20" s="198"/>
      <c r="FUS20" s="198"/>
      <c r="FUT20" s="198"/>
      <c r="FUU20" s="198"/>
      <c r="FUV20" s="198"/>
      <c r="FUW20" s="198"/>
      <c r="FUX20" s="198"/>
      <c r="FUY20" s="198"/>
      <c r="FUZ20" s="198"/>
      <c r="FVA20" s="198"/>
      <c r="FVB20" s="198"/>
      <c r="FVC20" s="198"/>
      <c r="FVD20" s="198"/>
      <c r="FVE20" s="198"/>
      <c r="FVF20" s="198"/>
      <c r="FVG20" s="198"/>
      <c r="FVH20" s="198"/>
      <c r="FVI20" s="198"/>
      <c r="FVJ20" s="198"/>
      <c r="FVK20" s="198"/>
      <c r="FVL20" s="198"/>
      <c r="FVM20" s="198"/>
      <c r="FVN20" s="198"/>
      <c r="FVO20" s="198"/>
      <c r="FVP20" s="198"/>
      <c r="FVQ20" s="198"/>
      <c r="FVR20" s="198"/>
      <c r="FVS20" s="198"/>
      <c r="FVT20" s="198"/>
      <c r="FVU20" s="198"/>
      <c r="FVV20" s="198"/>
      <c r="FVW20" s="198"/>
      <c r="FVX20" s="198"/>
      <c r="FVY20" s="198"/>
      <c r="FVZ20" s="198"/>
      <c r="FWA20" s="198"/>
      <c r="FWB20" s="198"/>
      <c r="FWC20" s="198"/>
      <c r="FWD20" s="198"/>
      <c r="FWE20" s="198"/>
      <c r="FWF20" s="198"/>
      <c r="FWG20" s="198"/>
      <c r="FWH20" s="198"/>
      <c r="FWI20" s="198"/>
      <c r="FWJ20" s="198"/>
      <c r="FWK20" s="198"/>
      <c r="FWL20" s="198"/>
      <c r="FWM20" s="198"/>
      <c r="FWN20" s="198"/>
      <c r="FWO20" s="198"/>
      <c r="FWP20" s="198"/>
      <c r="FWQ20" s="198"/>
      <c r="FWR20" s="198"/>
      <c r="FWS20" s="198"/>
      <c r="FWT20" s="198"/>
      <c r="FWU20" s="198"/>
      <c r="FWV20" s="198"/>
      <c r="FWW20" s="198"/>
      <c r="FWX20" s="198"/>
      <c r="FWY20" s="198"/>
      <c r="FWZ20" s="198"/>
      <c r="FXA20" s="198"/>
      <c r="FXB20" s="198"/>
      <c r="FXC20" s="198"/>
      <c r="FXD20" s="198"/>
      <c r="FXE20" s="198"/>
      <c r="FXF20" s="198"/>
      <c r="FXG20" s="198"/>
      <c r="FXH20" s="198"/>
      <c r="FXI20" s="198"/>
      <c r="FXJ20" s="198"/>
      <c r="FXK20" s="198"/>
      <c r="FXL20" s="198"/>
      <c r="FXM20" s="198"/>
      <c r="FXN20" s="198"/>
      <c r="FXO20" s="198"/>
      <c r="FXP20" s="198"/>
      <c r="FXQ20" s="198"/>
      <c r="FXR20" s="198"/>
      <c r="FXS20" s="198"/>
      <c r="FXT20" s="198"/>
      <c r="FXU20" s="198"/>
      <c r="FXV20" s="198"/>
      <c r="FXW20" s="198"/>
      <c r="FXX20" s="198"/>
      <c r="FXY20" s="198"/>
      <c r="FXZ20" s="198"/>
      <c r="FYA20" s="198"/>
      <c r="FYB20" s="198"/>
      <c r="FYC20" s="198"/>
      <c r="FYD20" s="198"/>
      <c r="FYE20" s="198"/>
      <c r="FYF20" s="198"/>
      <c r="FYG20" s="198"/>
      <c r="FYH20" s="198"/>
      <c r="FYI20" s="198"/>
      <c r="FYJ20" s="198"/>
      <c r="FYK20" s="198"/>
      <c r="FYL20" s="198"/>
      <c r="FYM20" s="198"/>
      <c r="FYN20" s="198"/>
      <c r="FYO20" s="198"/>
      <c r="FYP20" s="198"/>
      <c r="FYQ20" s="198"/>
      <c r="FYR20" s="198"/>
      <c r="FYS20" s="198"/>
      <c r="FYT20" s="198"/>
      <c r="FYU20" s="198"/>
      <c r="FYV20" s="198"/>
      <c r="FYW20" s="198"/>
      <c r="FYX20" s="198"/>
      <c r="FYY20" s="198"/>
      <c r="FYZ20" s="198"/>
      <c r="FZA20" s="198"/>
      <c r="FZB20" s="198"/>
      <c r="FZC20" s="198"/>
      <c r="FZD20" s="198"/>
      <c r="FZE20" s="198"/>
      <c r="FZF20" s="198"/>
      <c r="FZG20" s="198"/>
      <c r="FZH20" s="198"/>
      <c r="FZI20" s="198"/>
      <c r="FZJ20" s="198"/>
      <c r="FZK20" s="198"/>
      <c r="FZL20" s="198"/>
      <c r="FZM20" s="198"/>
      <c r="FZN20" s="198"/>
      <c r="FZO20" s="198"/>
      <c r="FZP20" s="198"/>
      <c r="FZQ20" s="198"/>
      <c r="FZR20" s="198"/>
      <c r="FZS20" s="198"/>
      <c r="FZT20" s="198"/>
      <c r="FZU20" s="198"/>
      <c r="FZV20" s="198"/>
      <c r="FZW20" s="198"/>
      <c r="FZX20" s="198"/>
      <c r="FZY20" s="198"/>
      <c r="FZZ20" s="198"/>
      <c r="GAA20" s="198"/>
      <c r="GAB20" s="198"/>
      <c r="GAC20" s="198"/>
      <c r="GAD20" s="198"/>
      <c r="GAE20" s="198"/>
      <c r="GAF20" s="198"/>
      <c r="GAG20" s="198"/>
      <c r="GAH20" s="198"/>
      <c r="GAI20" s="198"/>
      <c r="GAJ20" s="198"/>
      <c r="GAK20" s="198"/>
      <c r="GAL20" s="198"/>
      <c r="GAM20" s="198"/>
      <c r="GAN20" s="198"/>
      <c r="GAO20" s="198"/>
      <c r="GAP20" s="198"/>
      <c r="GAQ20" s="198"/>
      <c r="GAR20" s="198"/>
      <c r="GAS20" s="198"/>
      <c r="GAT20" s="198"/>
      <c r="GAU20" s="198"/>
      <c r="GAV20" s="198"/>
      <c r="GAW20" s="198"/>
      <c r="GAX20" s="198"/>
      <c r="GAY20" s="198"/>
      <c r="GAZ20" s="198"/>
      <c r="GBA20" s="198"/>
      <c r="GBB20" s="198"/>
      <c r="GBC20" s="198"/>
      <c r="GBD20" s="198"/>
      <c r="GBE20" s="198"/>
      <c r="GBF20" s="198"/>
      <c r="GBG20" s="198"/>
      <c r="GBH20" s="198"/>
      <c r="GBI20" s="198"/>
      <c r="GBJ20" s="198"/>
      <c r="GBK20" s="198"/>
      <c r="GBL20" s="198"/>
      <c r="GBM20" s="198"/>
      <c r="GBN20" s="198"/>
      <c r="GBO20" s="198"/>
      <c r="GBP20" s="198"/>
      <c r="GBQ20" s="198"/>
      <c r="GBR20" s="198"/>
      <c r="GBS20" s="198"/>
      <c r="GBT20" s="198"/>
      <c r="GBU20" s="198"/>
      <c r="GBV20" s="198"/>
      <c r="GBW20" s="198"/>
      <c r="GBX20" s="198"/>
      <c r="GBY20" s="198"/>
      <c r="GBZ20" s="198"/>
      <c r="GCA20" s="198"/>
      <c r="GCB20" s="198"/>
      <c r="GCC20" s="198"/>
      <c r="GCD20" s="198"/>
      <c r="GCE20" s="198"/>
      <c r="GCF20" s="198"/>
      <c r="GCG20" s="198"/>
      <c r="GCH20" s="198"/>
      <c r="GCI20" s="198"/>
      <c r="GCJ20" s="198"/>
      <c r="GCK20" s="198"/>
      <c r="GCL20" s="198"/>
      <c r="GCM20" s="198"/>
      <c r="GCN20" s="198"/>
      <c r="GCO20" s="198"/>
      <c r="GCP20" s="198"/>
      <c r="GCQ20" s="198"/>
      <c r="GCR20" s="198"/>
      <c r="GCS20" s="198"/>
      <c r="GCT20" s="198"/>
      <c r="GCU20" s="198"/>
      <c r="GCV20" s="198"/>
      <c r="GCW20" s="198"/>
      <c r="GCX20" s="198"/>
      <c r="GCY20" s="198"/>
      <c r="GCZ20" s="198"/>
      <c r="GDA20" s="198"/>
      <c r="GDB20" s="198"/>
      <c r="GDC20" s="198"/>
      <c r="GDD20" s="198"/>
      <c r="GDE20" s="198"/>
      <c r="GDF20" s="198"/>
      <c r="GDG20" s="198"/>
      <c r="GDH20" s="198"/>
      <c r="GDI20" s="198"/>
      <c r="GDJ20" s="198"/>
      <c r="GDK20" s="198"/>
      <c r="GDL20" s="198"/>
      <c r="GDM20" s="198"/>
      <c r="GDN20" s="198"/>
      <c r="GDO20" s="198"/>
      <c r="GDP20" s="198"/>
      <c r="GDQ20" s="198"/>
      <c r="GDR20" s="198"/>
      <c r="GDS20" s="198"/>
      <c r="GDT20" s="198"/>
      <c r="GDU20" s="198"/>
      <c r="GDV20" s="198"/>
      <c r="GDW20" s="198"/>
      <c r="GDX20" s="198"/>
      <c r="GDY20" s="198"/>
      <c r="GDZ20" s="198"/>
      <c r="GEA20" s="198"/>
      <c r="GEB20" s="198"/>
      <c r="GEC20" s="198"/>
      <c r="GED20" s="198"/>
      <c r="GEE20" s="198"/>
      <c r="GEF20" s="198"/>
      <c r="GEG20" s="198"/>
      <c r="GEH20" s="198"/>
      <c r="GEI20" s="198"/>
      <c r="GEJ20" s="198"/>
      <c r="GEK20" s="198"/>
      <c r="GEL20" s="198"/>
      <c r="GEM20" s="198"/>
      <c r="GEN20" s="198"/>
      <c r="GEO20" s="198"/>
      <c r="GEP20" s="198"/>
      <c r="GEQ20" s="198"/>
      <c r="GER20" s="198"/>
      <c r="GES20" s="198"/>
      <c r="GET20" s="198"/>
      <c r="GEU20" s="198"/>
      <c r="GEV20" s="198"/>
      <c r="GEW20" s="198"/>
      <c r="GEX20" s="198"/>
      <c r="GEY20" s="198"/>
      <c r="GEZ20" s="198"/>
      <c r="GFA20" s="198"/>
      <c r="GFB20" s="198"/>
      <c r="GFC20" s="198"/>
      <c r="GFD20" s="198"/>
      <c r="GFE20" s="198"/>
      <c r="GFF20" s="198"/>
      <c r="GFG20" s="198"/>
      <c r="GFH20" s="198"/>
      <c r="GFI20" s="198"/>
      <c r="GFJ20" s="198"/>
      <c r="GFK20" s="198"/>
      <c r="GFL20" s="198"/>
      <c r="GFM20" s="198"/>
      <c r="GFN20" s="198"/>
      <c r="GFO20" s="198"/>
      <c r="GFP20" s="198"/>
      <c r="GFQ20" s="198"/>
      <c r="GFR20" s="198"/>
      <c r="GFS20" s="198"/>
      <c r="GFT20" s="198"/>
      <c r="GFU20" s="198"/>
      <c r="GFV20" s="198"/>
      <c r="GFW20" s="198"/>
      <c r="GFX20" s="198"/>
      <c r="GFY20" s="198"/>
      <c r="GFZ20" s="198"/>
      <c r="GGA20" s="198"/>
      <c r="GGB20" s="198"/>
      <c r="GGC20" s="198"/>
      <c r="GGD20" s="198"/>
      <c r="GGE20" s="198"/>
      <c r="GGF20" s="198"/>
      <c r="GGG20" s="198"/>
      <c r="GGH20" s="198"/>
      <c r="GGI20" s="198"/>
      <c r="GGJ20" s="198"/>
      <c r="GGK20" s="198"/>
      <c r="GGL20" s="198"/>
      <c r="GGM20" s="198"/>
      <c r="GGN20" s="198"/>
      <c r="GGO20" s="198"/>
      <c r="GGP20" s="198"/>
      <c r="GGQ20" s="198"/>
      <c r="GGR20" s="198"/>
      <c r="GGS20" s="198"/>
      <c r="GGT20" s="198"/>
      <c r="GGU20" s="198"/>
      <c r="GGV20" s="198"/>
      <c r="GGW20" s="198"/>
      <c r="GGX20" s="198"/>
      <c r="GGY20" s="198"/>
      <c r="GGZ20" s="198"/>
      <c r="GHA20" s="198"/>
      <c r="GHB20" s="198"/>
      <c r="GHC20" s="198"/>
      <c r="GHD20" s="198"/>
      <c r="GHE20" s="198"/>
      <c r="GHF20" s="198"/>
      <c r="GHG20" s="198"/>
      <c r="GHH20" s="198"/>
      <c r="GHI20" s="198"/>
      <c r="GHJ20" s="198"/>
      <c r="GHK20" s="198"/>
      <c r="GHL20" s="198"/>
      <c r="GHM20" s="198"/>
      <c r="GHN20" s="198"/>
      <c r="GHO20" s="198"/>
      <c r="GHP20" s="198"/>
      <c r="GHQ20" s="198"/>
      <c r="GHR20" s="198"/>
      <c r="GHS20" s="198"/>
      <c r="GHT20" s="198"/>
      <c r="GHU20" s="198"/>
      <c r="GHV20" s="198"/>
      <c r="GHW20" s="198"/>
      <c r="GHX20" s="198"/>
      <c r="GHY20" s="198"/>
      <c r="GHZ20" s="198"/>
      <c r="GIA20" s="198"/>
      <c r="GIB20" s="198"/>
      <c r="GIC20" s="198"/>
      <c r="GID20" s="198"/>
      <c r="GIE20" s="198"/>
      <c r="GIF20" s="198"/>
      <c r="GIG20" s="198"/>
      <c r="GIH20" s="198"/>
      <c r="GII20" s="198"/>
      <c r="GIJ20" s="198"/>
      <c r="GIK20" s="198"/>
      <c r="GIL20" s="198"/>
      <c r="GIM20" s="198"/>
      <c r="GIN20" s="198"/>
      <c r="GIO20" s="198"/>
      <c r="GIP20" s="198"/>
      <c r="GIQ20" s="198"/>
      <c r="GIR20" s="198"/>
      <c r="GIS20" s="198"/>
      <c r="GIT20" s="198"/>
      <c r="GIU20" s="198"/>
      <c r="GIV20" s="198"/>
      <c r="GIW20" s="198"/>
      <c r="GIX20" s="198"/>
      <c r="GIY20" s="198"/>
      <c r="GIZ20" s="198"/>
      <c r="GJA20" s="198"/>
      <c r="GJB20" s="198"/>
      <c r="GJC20" s="198"/>
      <c r="GJD20" s="198"/>
      <c r="GJE20" s="198"/>
      <c r="GJF20" s="198"/>
      <c r="GJG20" s="198"/>
      <c r="GJH20" s="198"/>
      <c r="GJI20" s="198"/>
      <c r="GJJ20" s="198"/>
      <c r="GJK20" s="198"/>
      <c r="GJL20" s="198"/>
      <c r="GJM20" s="198"/>
      <c r="GJN20" s="198"/>
      <c r="GJO20" s="198"/>
      <c r="GJP20" s="198"/>
      <c r="GJQ20" s="198"/>
      <c r="GJR20" s="198"/>
      <c r="GJS20" s="198"/>
      <c r="GJT20" s="198"/>
      <c r="GJU20" s="198"/>
      <c r="GJV20" s="198"/>
      <c r="GJW20" s="198"/>
      <c r="GJX20" s="198"/>
      <c r="GJY20" s="198"/>
      <c r="GJZ20" s="198"/>
      <c r="GKA20" s="198"/>
      <c r="GKB20" s="198"/>
      <c r="GKC20" s="198"/>
      <c r="GKD20" s="198"/>
      <c r="GKE20" s="198"/>
      <c r="GKF20" s="198"/>
      <c r="GKG20" s="198"/>
      <c r="GKH20" s="198"/>
      <c r="GKI20" s="198"/>
      <c r="GKJ20" s="198"/>
      <c r="GKK20" s="198"/>
      <c r="GKL20" s="198"/>
      <c r="GKM20" s="198"/>
      <c r="GKN20" s="198"/>
      <c r="GKO20" s="198"/>
      <c r="GKP20" s="198"/>
      <c r="GKQ20" s="198"/>
      <c r="GKR20" s="198"/>
      <c r="GKS20" s="198"/>
      <c r="GKT20" s="198"/>
      <c r="GKU20" s="198"/>
      <c r="GKV20" s="198"/>
      <c r="GKW20" s="198"/>
      <c r="GKX20" s="198"/>
      <c r="GKY20" s="198"/>
      <c r="GKZ20" s="198"/>
      <c r="GLA20" s="198"/>
      <c r="GLB20" s="198"/>
      <c r="GLC20" s="198"/>
      <c r="GLD20" s="198"/>
      <c r="GLE20" s="198"/>
      <c r="GLF20" s="198"/>
      <c r="GLG20" s="198"/>
      <c r="GLH20" s="198"/>
      <c r="GLI20" s="198"/>
      <c r="GLJ20" s="198"/>
      <c r="GLK20" s="198"/>
      <c r="GLL20" s="198"/>
      <c r="GLM20" s="198"/>
      <c r="GLN20" s="198"/>
      <c r="GLO20" s="198"/>
      <c r="GLP20" s="198"/>
      <c r="GLQ20" s="198"/>
      <c r="GLR20" s="198"/>
      <c r="GLS20" s="198"/>
      <c r="GLT20" s="198"/>
      <c r="GLU20" s="198"/>
      <c r="GLV20" s="198"/>
      <c r="GLW20" s="198"/>
      <c r="GLX20" s="198"/>
      <c r="GLY20" s="198"/>
      <c r="GLZ20" s="198"/>
      <c r="GMA20" s="198"/>
      <c r="GMB20" s="198"/>
      <c r="GMC20" s="198"/>
      <c r="GMD20" s="198"/>
      <c r="GME20" s="198"/>
      <c r="GMF20" s="198"/>
      <c r="GMG20" s="198"/>
      <c r="GMH20" s="198"/>
      <c r="GMI20" s="198"/>
      <c r="GMJ20" s="198"/>
      <c r="GMK20" s="198"/>
      <c r="GML20" s="198"/>
      <c r="GMM20" s="198"/>
      <c r="GMN20" s="198"/>
      <c r="GMO20" s="198"/>
      <c r="GMP20" s="198"/>
      <c r="GMQ20" s="198"/>
      <c r="GMR20" s="198"/>
      <c r="GMS20" s="198"/>
      <c r="GMT20" s="198"/>
      <c r="GMU20" s="198"/>
      <c r="GMV20" s="198"/>
      <c r="GMW20" s="198"/>
      <c r="GMX20" s="198"/>
      <c r="GMY20" s="198"/>
      <c r="GMZ20" s="198"/>
      <c r="GNA20" s="198"/>
      <c r="GNB20" s="198"/>
      <c r="GNC20" s="198"/>
      <c r="GND20" s="198"/>
      <c r="GNE20" s="198"/>
      <c r="GNF20" s="198"/>
      <c r="GNG20" s="198"/>
      <c r="GNH20" s="198"/>
      <c r="GNI20" s="198"/>
      <c r="GNJ20" s="198"/>
      <c r="GNK20" s="198"/>
      <c r="GNL20" s="198"/>
      <c r="GNM20" s="198"/>
      <c r="GNN20" s="198"/>
      <c r="GNO20" s="198"/>
      <c r="GNP20" s="198"/>
      <c r="GNQ20" s="198"/>
      <c r="GNR20" s="198"/>
      <c r="GNS20" s="198"/>
      <c r="GNT20" s="198"/>
      <c r="GNU20" s="198"/>
      <c r="GNV20" s="198"/>
      <c r="GNW20" s="198"/>
      <c r="GNX20" s="198"/>
      <c r="GNY20" s="198"/>
      <c r="GNZ20" s="198"/>
      <c r="GOA20" s="198"/>
      <c r="GOB20" s="198"/>
      <c r="GOC20" s="198"/>
      <c r="GOD20" s="198"/>
      <c r="GOE20" s="198"/>
      <c r="GOF20" s="198"/>
      <c r="GOG20" s="198"/>
      <c r="GOH20" s="198"/>
      <c r="GOI20" s="198"/>
      <c r="GOJ20" s="198"/>
      <c r="GOK20" s="198"/>
      <c r="GOL20" s="198"/>
      <c r="GOM20" s="198"/>
      <c r="GON20" s="198"/>
      <c r="GOO20" s="198"/>
      <c r="GOP20" s="198"/>
      <c r="GOQ20" s="198"/>
      <c r="GOR20" s="198"/>
      <c r="GOS20" s="198"/>
      <c r="GOT20" s="198"/>
      <c r="GOU20" s="198"/>
      <c r="GOV20" s="198"/>
      <c r="GOW20" s="198"/>
      <c r="GOX20" s="198"/>
      <c r="GOY20" s="198"/>
      <c r="GOZ20" s="198"/>
      <c r="GPA20" s="198"/>
      <c r="GPB20" s="198"/>
      <c r="GPC20" s="198"/>
      <c r="GPD20" s="198"/>
      <c r="GPE20" s="198"/>
      <c r="GPF20" s="198"/>
      <c r="GPG20" s="198"/>
      <c r="GPH20" s="198"/>
      <c r="GPI20" s="198"/>
      <c r="GPJ20" s="198"/>
      <c r="GPK20" s="198"/>
      <c r="GPL20" s="198"/>
      <c r="GPM20" s="198"/>
      <c r="GPN20" s="198"/>
      <c r="GPO20" s="198"/>
      <c r="GPP20" s="198"/>
      <c r="GPQ20" s="198"/>
      <c r="GPR20" s="198"/>
      <c r="GPS20" s="198"/>
      <c r="GPT20" s="198"/>
      <c r="GPU20" s="198"/>
      <c r="GPV20" s="198"/>
      <c r="GPW20" s="198"/>
      <c r="GPX20" s="198"/>
      <c r="GPY20" s="198"/>
      <c r="GPZ20" s="198"/>
      <c r="GQA20" s="198"/>
      <c r="GQB20" s="198"/>
      <c r="GQC20" s="198"/>
      <c r="GQD20" s="198"/>
      <c r="GQE20" s="198"/>
      <c r="GQF20" s="198"/>
      <c r="GQG20" s="198"/>
      <c r="GQH20" s="198"/>
      <c r="GQI20" s="198"/>
      <c r="GQJ20" s="198"/>
      <c r="GQK20" s="198"/>
      <c r="GQL20" s="198"/>
      <c r="GQM20" s="198"/>
      <c r="GQN20" s="198"/>
      <c r="GQO20" s="198"/>
      <c r="GQP20" s="198"/>
      <c r="GQQ20" s="198"/>
      <c r="GQR20" s="198"/>
      <c r="GQS20" s="198"/>
      <c r="GQT20" s="198"/>
      <c r="GQU20" s="198"/>
      <c r="GQV20" s="198"/>
      <c r="GQW20" s="198"/>
      <c r="GQX20" s="198"/>
      <c r="GQY20" s="198"/>
      <c r="GQZ20" s="198"/>
      <c r="GRA20" s="198"/>
      <c r="GRB20" s="198"/>
      <c r="GRC20" s="198"/>
      <c r="GRD20" s="198"/>
      <c r="GRE20" s="198"/>
      <c r="GRF20" s="198"/>
      <c r="GRG20" s="198"/>
      <c r="GRH20" s="198"/>
      <c r="GRI20" s="198"/>
      <c r="GRJ20" s="198"/>
      <c r="GRK20" s="198"/>
      <c r="GRL20" s="198"/>
      <c r="GRM20" s="198"/>
      <c r="GRN20" s="198"/>
      <c r="GRO20" s="198"/>
      <c r="GRP20" s="198"/>
      <c r="GRQ20" s="198"/>
      <c r="GRR20" s="198"/>
      <c r="GRS20" s="198"/>
      <c r="GRT20" s="198"/>
      <c r="GRU20" s="198"/>
      <c r="GRV20" s="198"/>
      <c r="GRW20" s="198"/>
      <c r="GRX20" s="198"/>
      <c r="GRY20" s="198"/>
      <c r="GRZ20" s="198"/>
      <c r="GSA20" s="198"/>
      <c r="GSB20" s="198"/>
      <c r="GSC20" s="198"/>
      <c r="GSD20" s="198"/>
      <c r="GSE20" s="198"/>
      <c r="GSF20" s="198"/>
      <c r="GSG20" s="198"/>
      <c r="GSH20" s="198"/>
      <c r="GSI20" s="198"/>
      <c r="GSJ20" s="198"/>
      <c r="GSK20" s="198"/>
      <c r="GSL20" s="198"/>
      <c r="GSM20" s="198"/>
      <c r="GSN20" s="198"/>
      <c r="GSO20" s="198"/>
      <c r="GSP20" s="198"/>
      <c r="GSQ20" s="198"/>
      <c r="GSR20" s="198"/>
      <c r="GSS20" s="198"/>
      <c r="GST20" s="198"/>
      <c r="GSU20" s="198"/>
      <c r="GSV20" s="198"/>
      <c r="GSW20" s="198"/>
      <c r="GSX20" s="198"/>
      <c r="GSY20" s="198"/>
      <c r="GSZ20" s="198"/>
      <c r="GTA20" s="198"/>
      <c r="GTB20" s="198"/>
      <c r="GTC20" s="198"/>
      <c r="GTD20" s="198"/>
      <c r="GTE20" s="198"/>
      <c r="GTF20" s="198"/>
      <c r="GTG20" s="198"/>
      <c r="GTH20" s="198"/>
      <c r="GTI20" s="198"/>
      <c r="GTJ20" s="198"/>
      <c r="GTK20" s="198"/>
      <c r="GTL20" s="198"/>
      <c r="GTM20" s="198"/>
      <c r="GTN20" s="198"/>
      <c r="GTO20" s="198"/>
      <c r="GTP20" s="198"/>
      <c r="GTQ20" s="198"/>
      <c r="GTR20" s="198"/>
      <c r="GTS20" s="198"/>
      <c r="GTT20" s="198"/>
      <c r="GTU20" s="198"/>
      <c r="GTV20" s="198"/>
      <c r="GTW20" s="198"/>
      <c r="GTX20" s="198"/>
      <c r="GTY20" s="198"/>
      <c r="GTZ20" s="198"/>
      <c r="GUA20" s="198"/>
      <c r="GUB20" s="198"/>
      <c r="GUC20" s="198"/>
      <c r="GUD20" s="198"/>
      <c r="GUE20" s="198"/>
      <c r="GUF20" s="198"/>
      <c r="GUG20" s="198"/>
      <c r="GUH20" s="198"/>
      <c r="GUI20" s="198"/>
      <c r="GUJ20" s="198"/>
      <c r="GUK20" s="198"/>
      <c r="GUL20" s="198"/>
      <c r="GUM20" s="198"/>
      <c r="GUN20" s="198"/>
      <c r="GUO20" s="198"/>
      <c r="GUP20" s="198"/>
      <c r="GUQ20" s="198"/>
      <c r="GUR20" s="198"/>
      <c r="GUS20" s="198"/>
      <c r="GUT20" s="198"/>
      <c r="GUU20" s="198"/>
      <c r="GUV20" s="198"/>
      <c r="GUW20" s="198"/>
      <c r="GUX20" s="198"/>
      <c r="GUY20" s="198"/>
      <c r="GUZ20" s="198"/>
      <c r="GVA20" s="198"/>
      <c r="GVB20" s="198"/>
      <c r="GVC20" s="198"/>
      <c r="GVD20" s="198"/>
      <c r="GVE20" s="198"/>
      <c r="GVF20" s="198"/>
      <c r="GVG20" s="198"/>
      <c r="GVH20" s="198"/>
      <c r="GVI20" s="198"/>
      <c r="GVJ20" s="198"/>
      <c r="GVK20" s="198"/>
      <c r="GVL20" s="198"/>
      <c r="GVM20" s="198"/>
      <c r="GVN20" s="198"/>
      <c r="GVO20" s="198"/>
      <c r="GVP20" s="198"/>
      <c r="GVQ20" s="198"/>
      <c r="GVR20" s="198"/>
      <c r="GVS20" s="198"/>
      <c r="GVT20" s="198"/>
      <c r="GVU20" s="198"/>
      <c r="GVV20" s="198"/>
      <c r="GVW20" s="198"/>
      <c r="GVX20" s="198"/>
      <c r="GVY20" s="198"/>
      <c r="GVZ20" s="198"/>
      <c r="GWA20" s="198"/>
      <c r="GWB20" s="198"/>
      <c r="GWC20" s="198"/>
      <c r="GWD20" s="198"/>
      <c r="GWE20" s="198"/>
      <c r="GWF20" s="198"/>
      <c r="GWG20" s="198"/>
      <c r="GWH20" s="198"/>
      <c r="GWI20" s="198"/>
      <c r="GWJ20" s="198"/>
      <c r="GWK20" s="198"/>
      <c r="GWL20" s="198"/>
      <c r="GWM20" s="198"/>
      <c r="GWN20" s="198"/>
      <c r="GWO20" s="198"/>
      <c r="GWP20" s="198"/>
      <c r="GWQ20" s="198"/>
      <c r="GWR20" s="198"/>
      <c r="GWS20" s="198"/>
      <c r="GWT20" s="198"/>
      <c r="GWU20" s="198"/>
      <c r="GWV20" s="198"/>
      <c r="GWW20" s="198"/>
      <c r="GWX20" s="198"/>
      <c r="GWY20" s="198"/>
      <c r="GWZ20" s="198"/>
      <c r="GXA20" s="198"/>
      <c r="GXB20" s="198"/>
      <c r="GXC20" s="198"/>
      <c r="GXD20" s="198"/>
      <c r="GXE20" s="198"/>
      <c r="GXF20" s="198"/>
      <c r="GXG20" s="198"/>
      <c r="GXH20" s="198"/>
      <c r="GXI20" s="198"/>
      <c r="GXJ20" s="198"/>
      <c r="GXK20" s="198"/>
      <c r="GXL20" s="198"/>
      <c r="GXM20" s="198"/>
      <c r="GXN20" s="198"/>
      <c r="GXO20" s="198"/>
      <c r="GXP20" s="198"/>
      <c r="GXQ20" s="198"/>
      <c r="GXR20" s="198"/>
      <c r="GXS20" s="198"/>
      <c r="GXT20" s="198"/>
      <c r="GXU20" s="198"/>
      <c r="GXV20" s="198"/>
      <c r="GXW20" s="198"/>
      <c r="GXX20" s="198"/>
      <c r="GXY20" s="198"/>
      <c r="GXZ20" s="198"/>
      <c r="GYA20" s="198"/>
      <c r="GYB20" s="198"/>
      <c r="GYC20" s="198"/>
      <c r="GYD20" s="198"/>
      <c r="GYE20" s="198"/>
      <c r="GYF20" s="198"/>
      <c r="GYG20" s="198"/>
      <c r="GYH20" s="198"/>
      <c r="GYI20" s="198"/>
      <c r="GYJ20" s="198"/>
      <c r="GYK20" s="198"/>
      <c r="GYL20" s="198"/>
      <c r="GYM20" s="198"/>
      <c r="GYN20" s="198"/>
      <c r="GYO20" s="198"/>
      <c r="GYP20" s="198"/>
      <c r="GYQ20" s="198"/>
      <c r="GYR20" s="198"/>
      <c r="GYS20" s="198"/>
      <c r="GYT20" s="198"/>
      <c r="GYU20" s="198"/>
      <c r="GYV20" s="198"/>
      <c r="GYW20" s="198"/>
      <c r="GYX20" s="198"/>
      <c r="GYY20" s="198"/>
      <c r="GYZ20" s="198"/>
      <c r="GZA20" s="198"/>
      <c r="GZB20" s="198"/>
      <c r="GZC20" s="198"/>
      <c r="GZD20" s="198"/>
      <c r="GZE20" s="198"/>
      <c r="GZF20" s="198"/>
      <c r="GZG20" s="198"/>
      <c r="GZH20" s="198"/>
      <c r="GZI20" s="198"/>
      <c r="GZJ20" s="198"/>
      <c r="GZK20" s="198"/>
      <c r="GZL20" s="198"/>
      <c r="GZM20" s="198"/>
      <c r="GZN20" s="198"/>
      <c r="GZO20" s="198"/>
      <c r="GZP20" s="198"/>
      <c r="GZQ20" s="198"/>
      <c r="GZR20" s="198"/>
      <c r="GZS20" s="198"/>
      <c r="GZT20" s="198"/>
      <c r="GZU20" s="198"/>
      <c r="GZV20" s="198"/>
      <c r="GZW20" s="198"/>
      <c r="GZX20" s="198"/>
      <c r="GZY20" s="198"/>
      <c r="GZZ20" s="198"/>
      <c r="HAA20" s="198"/>
      <c r="HAB20" s="198"/>
      <c r="HAC20" s="198"/>
      <c r="HAD20" s="198"/>
      <c r="HAE20" s="198"/>
      <c r="HAF20" s="198"/>
      <c r="HAG20" s="198"/>
      <c r="HAH20" s="198"/>
      <c r="HAI20" s="198"/>
      <c r="HAJ20" s="198"/>
      <c r="HAK20" s="198"/>
      <c r="HAL20" s="198"/>
      <c r="HAM20" s="198"/>
      <c r="HAN20" s="198"/>
      <c r="HAO20" s="198"/>
      <c r="HAP20" s="198"/>
      <c r="HAQ20" s="198"/>
      <c r="HAR20" s="198"/>
      <c r="HAS20" s="198"/>
      <c r="HAT20" s="198"/>
      <c r="HAU20" s="198"/>
      <c r="HAV20" s="198"/>
      <c r="HAW20" s="198"/>
      <c r="HAX20" s="198"/>
      <c r="HAY20" s="198"/>
      <c r="HAZ20" s="198"/>
      <c r="HBA20" s="198"/>
      <c r="HBB20" s="198"/>
      <c r="HBC20" s="198"/>
      <c r="HBD20" s="198"/>
      <c r="HBE20" s="198"/>
      <c r="HBF20" s="198"/>
      <c r="HBG20" s="198"/>
      <c r="HBH20" s="198"/>
      <c r="HBI20" s="198"/>
      <c r="HBJ20" s="198"/>
      <c r="HBK20" s="198"/>
      <c r="HBL20" s="198"/>
      <c r="HBM20" s="198"/>
      <c r="HBN20" s="198"/>
      <c r="HBO20" s="198"/>
      <c r="HBP20" s="198"/>
      <c r="HBQ20" s="198"/>
      <c r="HBR20" s="198"/>
      <c r="HBS20" s="198"/>
      <c r="HBT20" s="198"/>
      <c r="HBU20" s="198"/>
      <c r="HBV20" s="198"/>
      <c r="HBW20" s="198"/>
      <c r="HBX20" s="198"/>
      <c r="HBY20" s="198"/>
      <c r="HBZ20" s="198"/>
      <c r="HCA20" s="198"/>
      <c r="HCB20" s="198"/>
      <c r="HCC20" s="198"/>
      <c r="HCD20" s="198"/>
      <c r="HCE20" s="198"/>
      <c r="HCF20" s="198"/>
      <c r="HCG20" s="198"/>
      <c r="HCH20" s="198"/>
      <c r="HCI20" s="198"/>
      <c r="HCJ20" s="198"/>
      <c r="HCK20" s="198"/>
      <c r="HCL20" s="198"/>
      <c r="HCM20" s="198"/>
      <c r="HCN20" s="198"/>
      <c r="HCO20" s="198"/>
      <c r="HCP20" s="198"/>
      <c r="HCQ20" s="198"/>
      <c r="HCR20" s="198"/>
      <c r="HCS20" s="198"/>
      <c r="HCT20" s="198"/>
      <c r="HCU20" s="198"/>
      <c r="HCV20" s="198"/>
      <c r="HCW20" s="198"/>
      <c r="HCX20" s="198"/>
      <c r="HCY20" s="198"/>
      <c r="HCZ20" s="198"/>
      <c r="HDA20" s="198"/>
      <c r="HDB20" s="198"/>
      <c r="HDC20" s="198"/>
      <c r="HDD20" s="198"/>
      <c r="HDE20" s="198"/>
      <c r="HDF20" s="198"/>
      <c r="HDG20" s="198"/>
      <c r="HDH20" s="198"/>
      <c r="HDI20" s="198"/>
      <c r="HDJ20" s="198"/>
      <c r="HDK20" s="198"/>
      <c r="HDL20" s="198"/>
      <c r="HDM20" s="198"/>
      <c r="HDN20" s="198"/>
      <c r="HDO20" s="198"/>
      <c r="HDP20" s="198"/>
      <c r="HDQ20" s="198"/>
      <c r="HDR20" s="198"/>
      <c r="HDS20" s="198"/>
      <c r="HDT20" s="198"/>
      <c r="HDU20" s="198"/>
      <c r="HDV20" s="198"/>
      <c r="HDW20" s="198"/>
      <c r="HDX20" s="198"/>
      <c r="HDY20" s="198"/>
      <c r="HDZ20" s="198"/>
      <c r="HEA20" s="198"/>
      <c r="HEB20" s="198"/>
      <c r="HEC20" s="198"/>
      <c r="HED20" s="198"/>
      <c r="HEE20" s="198"/>
      <c r="HEF20" s="198"/>
      <c r="HEG20" s="198"/>
      <c r="HEH20" s="198"/>
      <c r="HEI20" s="198"/>
      <c r="HEJ20" s="198"/>
      <c r="HEK20" s="198"/>
      <c r="HEL20" s="198"/>
      <c r="HEM20" s="198"/>
      <c r="HEN20" s="198"/>
      <c r="HEO20" s="198"/>
      <c r="HEP20" s="198"/>
      <c r="HEQ20" s="198"/>
      <c r="HER20" s="198"/>
      <c r="HES20" s="198"/>
      <c r="HET20" s="198"/>
      <c r="HEU20" s="198"/>
      <c r="HEV20" s="198"/>
      <c r="HEW20" s="198"/>
      <c r="HEX20" s="198"/>
      <c r="HEY20" s="198"/>
      <c r="HEZ20" s="198"/>
      <c r="HFA20" s="198"/>
      <c r="HFB20" s="198"/>
      <c r="HFC20" s="198"/>
      <c r="HFD20" s="198"/>
      <c r="HFE20" s="198"/>
      <c r="HFF20" s="198"/>
      <c r="HFG20" s="198"/>
      <c r="HFH20" s="198"/>
      <c r="HFI20" s="198"/>
      <c r="HFJ20" s="198"/>
      <c r="HFK20" s="198"/>
      <c r="HFL20" s="198"/>
      <c r="HFM20" s="198"/>
      <c r="HFN20" s="198"/>
      <c r="HFO20" s="198"/>
      <c r="HFP20" s="198"/>
      <c r="HFQ20" s="198"/>
      <c r="HFR20" s="198"/>
      <c r="HFS20" s="198"/>
      <c r="HFT20" s="198"/>
      <c r="HFU20" s="198"/>
      <c r="HFV20" s="198"/>
      <c r="HFW20" s="198"/>
      <c r="HFX20" s="198"/>
      <c r="HFY20" s="198"/>
      <c r="HFZ20" s="198"/>
      <c r="HGA20" s="198"/>
      <c r="HGB20" s="198"/>
      <c r="HGC20" s="198"/>
      <c r="HGD20" s="198"/>
      <c r="HGE20" s="198"/>
      <c r="HGF20" s="198"/>
      <c r="HGG20" s="198"/>
      <c r="HGH20" s="198"/>
      <c r="HGI20" s="198"/>
      <c r="HGJ20" s="198"/>
      <c r="HGK20" s="198"/>
      <c r="HGL20" s="198"/>
      <c r="HGM20" s="198"/>
      <c r="HGN20" s="198"/>
      <c r="HGO20" s="198"/>
      <c r="HGP20" s="198"/>
      <c r="HGQ20" s="198"/>
      <c r="HGR20" s="198"/>
      <c r="HGS20" s="198"/>
      <c r="HGT20" s="198"/>
      <c r="HGU20" s="198"/>
      <c r="HGV20" s="198"/>
      <c r="HGW20" s="198"/>
      <c r="HGX20" s="198"/>
      <c r="HGY20" s="198"/>
      <c r="HGZ20" s="198"/>
      <c r="HHA20" s="198"/>
      <c r="HHB20" s="198"/>
      <c r="HHC20" s="198"/>
      <c r="HHD20" s="198"/>
      <c r="HHE20" s="198"/>
      <c r="HHF20" s="198"/>
      <c r="HHG20" s="198"/>
      <c r="HHH20" s="198"/>
      <c r="HHI20" s="198"/>
      <c r="HHJ20" s="198"/>
      <c r="HHK20" s="198"/>
      <c r="HHL20" s="198"/>
      <c r="HHM20" s="198"/>
      <c r="HHN20" s="198"/>
      <c r="HHO20" s="198"/>
      <c r="HHP20" s="198"/>
      <c r="HHQ20" s="198"/>
      <c r="HHR20" s="198"/>
      <c r="HHS20" s="198"/>
      <c r="HHT20" s="198"/>
      <c r="HHU20" s="198"/>
      <c r="HHV20" s="198"/>
      <c r="HHW20" s="198"/>
      <c r="HHX20" s="198"/>
      <c r="HHY20" s="198"/>
      <c r="HHZ20" s="198"/>
      <c r="HIA20" s="198"/>
      <c r="HIB20" s="198"/>
      <c r="HIC20" s="198"/>
      <c r="HID20" s="198"/>
      <c r="HIE20" s="198"/>
      <c r="HIF20" s="198"/>
      <c r="HIG20" s="198"/>
      <c r="HIH20" s="198"/>
      <c r="HII20" s="198"/>
      <c r="HIJ20" s="198"/>
      <c r="HIK20" s="198"/>
      <c r="HIL20" s="198"/>
      <c r="HIM20" s="198"/>
      <c r="HIN20" s="198"/>
      <c r="HIO20" s="198"/>
      <c r="HIP20" s="198"/>
      <c r="HIQ20" s="198"/>
      <c r="HIR20" s="198"/>
      <c r="HIS20" s="198"/>
      <c r="HIT20" s="198"/>
      <c r="HIU20" s="198"/>
      <c r="HIV20" s="198"/>
      <c r="HIW20" s="198"/>
      <c r="HIX20" s="198"/>
      <c r="HIY20" s="198"/>
      <c r="HIZ20" s="198"/>
      <c r="HJA20" s="198"/>
      <c r="HJB20" s="198"/>
      <c r="HJC20" s="198"/>
      <c r="HJD20" s="198"/>
      <c r="HJE20" s="198"/>
      <c r="HJF20" s="198"/>
      <c r="HJG20" s="198"/>
      <c r="HJH20" s="198"/>
      <c r="HJI20" s="198"/>
      <c r="HJJ20" s="198"/>
      <c r="HJK20" s="198"/>
      <c r="HJL20" s="198"/>
      <c r="HJM20" s="198"/>
      <c r="HJN20" s="198"/>
      <c r="HJO20" s="198"/>
      <c r="HJP20" s="198"/>
      <c r="HJQ20" s="198"/>
      <c r="HJR20" s="198"/>
      <c r="HJS20" s="198"/>
      <c r="HJT20" s="198"/>
      <c r="HJU20" s="198"/>
      <c r="HJV20" s="198"/>
      <c r="HJW20" s="198"/>
      <c r="HJX20" s="198"/>
      <c r="HJY20" s="198"/>
      <c r="HJZ20" s="198"/>
      <c r="HKA20" s="198"/>
      <c r="HKB20" s="198"/>
      <c r="HKC20" s="198"/>
      <c r="HKD20" s="198"/>
      <c r="HKE20" s="198"/>
      <c r="HKF20" s="198"/>
      <c r="HKG20" s="198"/>
      <c r="HKH20" s="198"/>
      <c r="HKI20" s="198"/>
      <c r="HKJ20" s="198"/>
      <c r="HKK20" s="198"/>
      <c r="HKL20" s="198"/>
      <c r="HKM20" s="198"/>
      <c r="HKN20" s="198"/>
      <c r="HKO20" s="198"/>
      <c r="HKP20" s="198"/>
      <c r="HKQ20" s="198"/>
      <c r="HKR20" s="198"/>
      <c r="HKS20" s="198"/>
      <c r="HKT20" s="198"/>
      <c r="HKU20" s="198"/>
      <c r="HKV20" s="198"/>
      <c r="HKW20" s="198"/>
      <c r="HKX20" s="198"/>
      <c r="HKY20" s="198"/>
      <c r="HKZ20" s="198"/>
      <c r="HLA20" s="198"/>
      <c r="HLB20" s="198"/>
      <c r="HLC20" s="198"/>
      <c r="HLD20" s="198"/>
      <c r="HLE20" s="198"/>
      <c r="HLF20" s="198"/>
      <c r="HLG20" s="198"/>
      <c r="HLH20" s="198"/>
      <c r="HLI20" s="198"/>
      <c r="HLJ20" s="198"/>
      <c r="HLK20" s="198"/>
      <c r="HLL20" s="198"/>
      <c r="HLM20" s="198"/>
      <c r="HLN20" s="198"/>
      <c r="HLO20" s="198"/>
      <c r="HLP20" s="198"/>
      <c r="HLQ20" s="198"/>
      <c r="HLR20" s="198"/>
      <c r="HLS20" s="198"/>
      <c r="HLT20" s="198"/>
      <c r="HLU20" s="198"/>
      <c r="HLV20" s="198"/>
      <c r="HLW20" s="198"/>
      <c r="HLX20" s="198"/>
      <c r="HLY20" s="198"/>
      <c r="HLZ20" s="198"/>
      <c r="HMA20" s="198"/>
      <c r="HMB20" s="198"/>
      <c r="HMC20" s="198"/>
      <c r="HMD20" s="198"/>
      <c r="HME20" s="198"/>
      <c r="HMF20" s="198"/>
      <c r="HMG20" s="198"/>
      <c r="HMH20" s="198"/>
      <c r="HMI20" s="198"/>
      <c r="HMJ20" s="198"/>
      <c r="HMK20" s="198"/>
      <c r="HML20" s="198"/>
      <c r="HMM20" s="198"/>
      <c r="HMN20" s="198"/>
      <c r="HMO20" s="198"/>
      <c r="HMP20" s="198"/>
      <c r="HMQ20" s="198"/>
      <c r="HMR20" s="198"/>
      <c r="HMS20" s="198"/>
      <c r="HMT20" s="198"/>
      <c r="HMU20" s="198"/>
      <c r="HMV20" s="198"/>
      <c r="HMW20" s="198"/>
      <c r="HMX20" s="198"/>
      <c r="HMY20" s="198"/>
      <c r="HMZ20" s="198"/>
      <c r="HNA20" s="198"/>
      <c r="HNB20" s="198"/>
      <c r="HNC20" s="198"/>
      <c r="HND20" s="198"/>
      <c r="HNE20" s="198"/>
      <c r="HNF20" s="198"/>
      <c r="HNG20" s="198"/>
      <c r="HNH20" s="198"/>
      <c r="HNI20" s="198"/>
      <c r="HNJ20" s="198"/>
      <c r="HNK20" s="198"/>
      <c r="HNL20" s="198"/>
      <c r="HNM20" s="198"/>
      <c r="HNN20" s="198"/>
      <c r="HNO20" s="198"/>
      <c r="HNP20" s="198"/>
      <c r="HNQ20" s="198"/>
      <c r="HNR20" s="198"/>
      <c r="HNS20" s="198"/>
      <c r="HNT20" s="198"/>
      <c r="HNU20" s="198"/>
      <c r="HNV20" s="198"/>
      <c r="HNW20" s="198"/>
      <c r="HNX20" s="198"/>
      <c r="HNY20" s="198"/>
      <c r="HNZ20" s="198"/>
      <c r="HOA20" s="198"/>
      <c r="HOB20" s="198"/>
      <c r="HOC20" s="198"/>
      <c r="HOD20" s="198"/>
      <c r="HOE20" s="198"/>
      <c r="HOF20" s="198"/>
      <c r="HOG20" s="198"/>
      <c r="HOH20" s="198"/>
      <c r="HOI20" s="198"/>
      <c r="HOJ20" s="198"/>
      <c r="HOK20" s="198"/>
      <c r="HOL20" s="198"/>
      <c r="HOM20" s="198"/>
      <c r="HON20" s="198"/>
      <c r="HOO20" s="198"/>
      <c r="HOP20" s="198"/>
      <c r="HOQ20" s="198"/>
      <c r="HOR20" s="198"/>
      <c r="HOS20" s="198"/>
      <c r="HOT20" s="198"/>
      <c r="HOU20" s="198"/>
      <c r="HOV20" s="198"/>
      <c r="HOW20" s="198"/>
      <c r="HOX20" s="198"/>
      <c r="HOY20" s="198"/>
      <c r="HOZ20" s="198"/>
      <c r="HPA20" s="198"/>
      <c r="HPB20" s="198"/>
      <c r="HPC20" s="198"/>
      <c r="HPD20" s="198"/>
      <c r="HPE20" s="198"/>
      <c r="HPF20" s="198"/>
      <c r="HPG20" s="198"/>
      <c r="HPH20" s="198"/>
      <c r="HPI20" s="198"/>
      <c r="HPJ20" s="198"/>
      <c r="HPK20" s="198"/>
      <c r="HPL20" s="198"/>
      <c r="HPM20" s="198"/>
      <c r="HPN20" s="198"/>
      <c r="HPO20" s="198"/>
      <c r="HPP20" s="198"/>
      <c r="HPQ20" s="198"/>
      <c r="HPR20" s="198"/>
      <c r="HPS20" s="198"/>
      <c r="HPT20" s="198"/>
      <c r="HPU20" s="198"/>
      <c r="HPV20" s="198"/>
      <c r="HPW20" s="198"/>
      <c r="HPX20" s="198"/>
      <c r="HPY20" s="198"/>
      <c r="HPZ20" s="198"/>
      <c r="HQA20" s="198"/>
      <c r="HQB20" s="198"/>
      <c r="HQC20" s="198"/>
      <c r="HQD20" s="198"/>
      <c r="HQE20" s="198"/>
      <c r="HQF20" s="198"/>
      <c r="HQG20" s="198"/>
      <c r="HQH20" s="198"/>
      <c r="HQI20" s="198"/>
      <c r="HQJ20" s="198"/>
      <c r="HQK20" s="198"/>
      <c r="HQL20" s="198"/>
      <c r="HQM20" s="198"/>
      <c r="HQN20" s="198"/>
      <c r="HQO20" s="198"/>
      <c r="HQP20" s="198"/>
      <c r="HQQ20" s="198"/>
      <c r="HQR20" s="198"/>
      <c r="HQS20" s="198"/>
      <c r="HQT20" s="198"/>
      <c r="HQU20" s="198"/>
      <c r="HQV20" s="198"/>
      <c r="HQW20" s="198"/>
      <c r="HQX20" s="198"/>
      <c r="HQY20" s="198"/>
      <c r="HQZ20" s="198"/>
      <c r="HRA20" s="198"/>
      <c r="HRB20" s="198"/>
      <c r="HRC20" s="198"/>
      <c r="HRD20" s="198"/>
      <c r="HRE20" s="198"/>
      <c r="HRF20" s="198"/>
      <c r="HRG20" s="198"/>
      <c r="HRH20" s="198"/>
      <c r="HRI20" s="198"/>
      <c r="HRJ20" s="198"/>
      <c r="HRK20" s="198"/>
      <c r="HRL20" s="198"/>
      <c r="HRM20" s="198"/>
      <c r="HRN20" s="198"/>
      <c r="HRO20" s="198"/>
      <c r="HRP20" s="198"/>
      <c r="HRQ20" s="198"/>
      <c r="HRR20" s="198"/>
      <c r="HRS20" s="198"/>
      <c r="HRT20" s="198"/>
      <c r="HRU20" s="198"/>
      <c r="HRV20" s="198"/>
      <c r="HRW20" s="198"/>
      <c r="HRX20" s="198"/>
      <c r="HRY20" s="198"/>
      <c r="HRZ20" s="198"/>
      <c r="HSA20" s="198"/>
      <c r="HSB20" s="198"/>
      <c r="HSC20" s="198"/>
      <c r="HSD20" s="198"/>
      <c r="HSE20" s="198"/>
      <c r="HSF20" s="198"/>
      <c r="HSG20" s="198"/>
      <c r="HSH20" s="198"/>
      <c r="HSI20" s="198"/>
      <c r="HSJ20" s="198"/>
      <c r="HSK20" s="198"/>
      <c r="HSL20" s="198"/>
      <c r="HSM20" s="198"/>
      <c r="HSN20" s="198"/>
      <c r="HSO20" s="198"/>
      <c r="HSP20" s="198"/>
      <c r="HSQ20" s="198"/>
      <c r="HSR20" s="198"/>
      <c r="HSS20" s="198"/>
      <c r="HST20" s="198"/>
      <c r="HSU20" s="198"/>
      <c r="HSV20" s="198"/>
      <c r="HSW20" s="198"/>
      <c r="HSX20" s="198"/>
      <c r="HSY20" s="198"/>
      <c r="HSZ20" s="198"/>
      <c r="HTA20" s="198"/>
      <c r="HTB20" s="198"/>
      <c r="HTC20" s="198"/>
      <c r="HTD20" s="198"/>
      <c r="HTE20" s="198"/>
      <c r="HTF20" s="198"/>
      <c r="HTG20" s="198"/>
      <c r="HTH20" s="198"/>
      <c r="HTI20" s="198"/>
      <c r="HTJ20" s="198"/>
      <c r="HTK20" s="198"/>
      <c r="HTL20" s="198"/>
      <c r="HTM20" s="198"/>
      <c r="HTN20" s="198"/>
      <c r="HTO20" s="198"/>
      <c r="HTP20" s="198"/>
      <c r="HTQ20" s="198"/>
      <c r="HTR20" s="198"/>
      <c r="HTS20" s="198"/>
      <c r="HTT20" s="198"/>
      <c r="HTU20" s="198"/>
      <c r="HTV20" s="198"/>
      <c r="HTW20" s="198"/>
      <c r="HTX20" s="198"/>
      <c r="HTY20" s="198"/>
      <c r="HTZ20" s="198"/>
      <c r="HUA20" s="198"/>
      <c r="HUB20" s="198"/>
      <c r="HUC20" s="198"/>
      <c r="HUD20" s="198"/>
      <c r="HUE20" s="198"/>
      <c r="HUF20" s="198"/>
      <c r="HUG20" s="198"/>
      <c r="HUH20" s="198"/>
      <c r="HUI20" s="198"/>
      <c r="HUJ20" s="198"/>
      <c r="HUK20" s="198"/>
      <c r="HUL20" s="198"/>
      <c r="HUM20" s="198"/>
      <c r="HUN20" s="198"/>
      <c r="HUO20" s="198"/>
      <c r="HUP20" s="198"/>
      <c r="HUQ20" s="198"/>
      <c r="HUR20" s="198"/>
      <c r="HUS20" s="198"/>
      <c r="HUT20" s="198"/>
      <c r="HUU20" s="198"/>
      <c r="HUV20" s="198"/>
      <c r="HUW20" s="198"/>
      <c r="HUX20" s="198"/>
      <c r="HUY20" s="198"/>
      <c r="HUZ20" s="198"/>
      <c r="HVA20" s="198"/>
      <c r="HVB20" s="198"/>
      <c r="HVC20" s="198"/>
      <c r="HVD20" s="198"/>
      <c r="HVE20" s="198"/>
      <c r="HVF20" s="198"/>
      <c r="HVG20" s="198"/>
      <c r="HVH20" s="198"/>
      <c r="HVI20" s="198"/>
      <c r="HVJ20" s="198"/>
      <c r="HVK20" s="198"/>
      <c r="HVL20" s="198"/>
      <c r="HVM20" s="198"/>
      <c r="HVN20" s="198"/>
      <c r="HVO20" s="198"/>
      <c r="HVP20" s="198"/>
      <c r="HVQ20" s="198"/>
      <c r="HVR20" s="198"/>
      <c r="HVS20" s="198"/>
      <c r="HVT20" s="198"/>
      <c r="HVU20" s="198"/>
      <c r="HVV20" s="198"/>
      <c r="HVW20" s="198"/>
      <c r="HVX20" s="198"/>
      <c r="HVY20" s="198"/>
      <c r="HVZ20" s="198"/>
      <c r="HWA20" s="198"/>
      <c r="HWB20" s="198"/>
      <c r="HWC20" s="198"/>
      <c r="HWD20" s="198"/>
      <c r="HWE20" s="198"/>
      <c r="HWF20" s="198"/>
      <c r="HWG20" s="198"/>
      <c r="HWH20" s="198"/>
      <c r="HWI20" s="198"/>
      <c r="HWJ20" s="198"/>
      <c r="HWK20" s="198"/>
      <c r="HWL20" s="198"/>
      <c r="HWM20" s="198"/>
      <c r="HWN20" s="198"/>
      <c r="HWO20" s="198"/>
      <c r="HWP20" s="198"/>
      <c r="HWQ20" s="198"/>
      <c r="HWR20" s="198"/>
      <c r="HWS20" s="198"/>
      <c r="HWT20" s="198"/>
      <c r="HWU20" s="198"/>
      <c r="HWV20" s="198"/>
      <c r="HWW20" s="198"/>
      <c r="HWX20" s="198"/>
      <c r="HWY20" s="198"/>
      <c r="HWZ20" s="198"/>
      <c r="HXA20" s="198"/>
      <c r="HXB20" s="198"/>
      <c r="HXC20" s="198"/>
      <c r="HXD20" s="198"/>
      <c r="HXE20" s="198"/>
      <c r="HXF20" s="198"/>
      <c r="HXG20" s="198"/>
      <c r="HXH20" s="198"/>
      <c r="HXI20" s="198"/>
      <c r="HXJ20" s="198"/>
      <c r="HXK20" s="198"/>
      <c r="HXL20" s="198"/>
      <c r="HXM20" s="198"/>
      <c r="HXN20" s="198"/>
      <c r="HXO20" s="198"/>
      <c r="HXP20" s="198"/>
      <c r="HXQ20" s="198"/>
      <c r="HXR20" s="198"/>
      <c r="HXS20" s="198"/>
      <c r="HXT20" s="198"/>
      <c r="HXU20" s="198"/>
      <c r="HXV20" s="198"/>
      <c r="HXW20" s="198"/>
      <c r="HXX20" s="198"/>
      <c r="HXY20" s="198"/>
      <c r="HXZ20" s="198"/>
      <c r="HYA20" s="198"/>
      <c r="HYB20" s="198"/>
      <c r="HYC20" s="198"/>
      <c r="HYD20" s="198"/>
      <c r="HYE20" s="198"/>
      <c r="HYF20" s="198"/>
      <c r="HYG20" s="198"/>
      <c r="HYH20" s="198"/>
      <c r="HYI20" s="198"/>
      <c r="HYJ20" s="198"/>
      <c r="HYK20" s="198"/>
      <c r="HYL20" s="198"/>
      <c r="HYM20" s="198"/>
      <c r="HYN20" s="198"/>
      <c r="HYO20" s="198"/>
      <c r="HYP20" s="198"/>
      <c r="HYQ20" s="198"/>
      <c r="HYR20" s="198"/>
      <c r="HYS20" s="198"/>
      <c r="HYT20" s="198"/>
      <c r="HYU20" s="198"/>
      <c r="HYV20" s="198"/>
      <c r="HYW20" s="198"/>
      <c r="HYX20" s="198"/>
      <c r="HYY20" s="198"/>
      <c r="HYZ20" s="198"/>
      <c r="HZA20" s="198"/>
      <c r="HZB20" s="198"/>
      <c r="HZC20" s="198"/>
      <c r="HZD20" s="198"/>
      <c r="HZE20" s="198"/>
      <c r="HZF20" s="198"/>
      <c r="HZG20" s="198"/>
      <c r="HZH20" s="198"/>
      <c r="HZI20" s="198"/>
      <c r="HZJ20" s="198"/>
      <c r="HZK20" s="198"/>
      <c r="HZL20" s="198"/>
      <c r="HZM20" s="198"/>
      <c r="HZN20" s="198"/>
      <c r="HZO20" s="198"/>
      <c r="HZP20" s="198"/>
      <c r="HZQ20" s="198"/>
      <c r="HZR20" s="198"/>
      <c r="HZS20" s="198"/>
      <c r="HZT20" s="198"/>
      <c r="HZU20" s="198"/>
      <c r="HZV20" s="198"/>
      <c r="HZW20" s="198"/>
      <c r="HZX20" s="198"/>
      <c r="HZY20" s="198"/>
      <c r="HZZ20" s="198"/>
      <c r="IAA20" s="198"/>
      <c r="IAB20" s="198"/>
      <c r="IAC20" s="198"/>
      <c r="IAD20" s="198"/>
      <c r="IAE20" s="198"/>
      <c r="IAF20" s="198"/>
      <c r="IAG20" s="198"/>
      <c r="IAH20" s="198"/>
      <c r="IAI20" s="198"/>
      <c r="IAJ20" s="198"/>
      <c r="IAK20" s="198"/>
      <c r="IAL20" s="198"/>
      <c r="IAM20" s="198"/>
      <c r="IAN20" s="198"/>
      <c r="IAO20" s="198"/>
      <c r="IAP20" s="198"/>
      <c r="IAQ20" s="198"/>
      <c r="IAR20" s="198"/>
      <c r="IAS20" s="198"/>
      <c r="IAT20" s="198"/>
      <c r="IAU20" s="198"/>
      <c r="IAV20" s="198"/>
      <c r="IAW20" s="198"/>
      <c r="IAX20" s="198"/>
      <c r="IAY20" s="198"/>
      <c r="IAZ20" s="198"/>
      <c r="IBA20" s="198"/>
      <c r="IBB20" s="198"/>
      <c r="IBC20" s="198"/>
      <c r="IBD20" s="198"/>
      <c r="IBE20" s="198"/>
      <c r="IBF20" s="198"/>
      <c r="IBG20" s="198"/>
      <c r="IBH20" s="198"/>
      <c r="IBI20" s="198"/>
      <c r="IBJ20" s="198"/>
      <c r="IBK20" s="198"/>
      <c r="IBL20" s="198"/>
      <c r="IBM20" s="198"/>
      <c r="IBN20" s="198"/>
      <c r="IBO20" s="198"/>
      <c r="IBP20" s="198"/>
      <c r="IBQ20" s="198"/>
      <c r="IBR20" s="198"/>
      <c r="IBS20" s="198"/>
      <c r="IBT20" s="198"/>
      <c r="IBU20" s="198"/>
      <c r="IBV20" s="198"/>
      <c r="IBW20" s="198"/>
      <c r="IBX20" s="198"/>
      <c r="IBY20" s="198"/>
      <c r="IBZ20" s="198"/>
      <c r="ICA20" s="198"/>
      <c r="ICB20" s="198"/>
      <c r="ICC20" s="198"/>
      <c r="ICD20" s="198"/>
      <c r="ICE20" s="198"/>
      <c r="ICF20" s="198"/>
      <c r="ICG20" s="198"/>
      <c r="ICH20" s="198"/>
      <c r="ICI20" s="198"/>
      <c r="ICJ20" s="198"/>
      <c r="ICK20" s="198"/>
      <c r="ICL20" s="198"/>
      <c r="ICM20" s="198"/>
      <c r="ICN20" s="198"/>
      <c r="ICO20" s="198"/>
      <c r="ICP20" s="198"/>
      <c r="ICQ20" s="198"/>
      <c r="ICR20" s="198"/>
      <c r="ICS20" s="198"/>
      <c r="ICT20" s="198"/>
      <c r="ICU20" s="198"/>
      <c r="ICV20" s="198"/>
      <c r="ICW20" s="198"/>
      <c r="ICX20" s="198"/>
      <c r="ICY20" s="198"/>
      <c r="ICZ20" s="198"/>
      <c r="IDA20" s="198"/>
      <c r="IDB20" s="198"/>
      <c r="IDC20" s="198"/>
      <c r="IDD20" s="198"/>
      <c r="IDE20" s="198"/>
      <c r="IDF20" s="198"/>
      <c r="IDG20" s="198"/>
      <c r="IDH20" s="198"/>
      <c r="IDI20" s="198"/>
      <c r="IDJ20" s="198"/>
      <c r="IDK20" s="198"/>
      <c r="IDL20" s="198"/>
      <c r="IDM20" s="198"/>
      <c r="IDN20" s="198"/>
      <c r="IDO20" s="198"/>
      <c r="IDP20" s="198"/>
      <c r="IDQ20" s="198"/>
      <c r="IDR20" s="198"/>
      <c r="IDS20" s="198"/>
      <c r="IDT20" s="198"/>
      <c r="IDU20" s="198"/>
      <c r="IDV20" s="198"/>
      <c r="IDW20" s="198"/>
      <c r="IDX20" s="198"/>
      <c r="IDY20" s="198"/>
      <c r="IDZ20" s="198"/>
      <c r="IEA20" s="198"/>
      <c r="IEB20" s="198"/>
      <c r="IEC20" s="198"/>
      <c r="IED20" s="198"/>
      <c r="IEE20" s="198"/>
      <c r="IEF20" s="198"/>
      <c r="IEG20" s="198"/>
      <c r="IEH20" s="198"/>
      <c r="IEI20" s="198"/>
      <c r="IEJ20" s="198"/>
      <c r="IEK20" s="198"/>
      <c r="IEL20" s="198"/>
      <c r="IEM20" s="198"/>
      <c r="IEN20" s="198"/>
      <c r="IEO20" s="198"/>
      <c r="IEP20" s="198"/>
      <c r="IEQ20" s="198"/>
      <c r="IER20" s="198"/>
      <c r="IES20" s="198"/>
      <c r="IET20" s="198"/>
      <c r="IEU20" s="198"/>
      <c r="IEV20" s="198"/>
      <c r="IEW20" s="198"/>
      <c r="IEX20" s="198"/>
      <c r="IEY20" s="198"/>
      <c r="IEZ20" s="198"/>
      <c r="IFA20" s="198"/>
      <c r="IFB20" s="198"/>
      <c r="IFC20" s="198"/>
      <c r="IFD20" s="198"/>
      <c r="IFE20" s="198"/>
      <c r="IFF20" s="198"/>
      <c r="IFG20" s="198"/>
      <c r="IFH20" s="198"/>
      <c r="IFI20" s="198"/>
      <c r="IFJ20" s="198"/>
      <c r="IFK20" s="198"/>
      <c r="IFL20" s="198"/>
      <c r="IFM20" s="198"/>
      <c r="IFN20" s="198"/>
      <c r="IFO20" s="198"/>
      <c r="IFP20" s="198"/>
      <c r="IFQ20" s="198"/>
      <c r="IFR20" s="198"/>
      <c r="IFS20" s="198"/>
      <c r="IFT20" s="198"/>
      <c r="IFU20" s="198"/>
      <c r="IFV20" s="198"/>
      <c r="IFW20" s="198"/>
      <c r="IFX20" s="198"/>
      <c r="IFY20" s="198"/>
      <c r="IFZ20" s="198"/>
      <c r="IGA20" s="198"/>
      <c r="IGB20" s="198"/>
      <c r="IGC20" s="198"/>
      <c r="IGD20" s="198"/>
      <c r="IGE20" s="198"/>
      <c r="IGF20" s="198"/>
      <c r="IGG20" s="198"/>
      <c r="IGH20" s="198"/>
      <c r="IGI20" s="198"/>
      <c r="IGJ20" s="198"/>
      <c r="IGK20" s="198"/>
      <c r="IGL20" s="198"/>
      <c r="IGM20" s="198"/>
      <c r="IGN20" s="198"/>
      <c r="IGO20" s="198"/>
      <c r="IGP20" s="198"/>
      <c r="IGQ20" s="198"/>
      <c r="IGR20" s="198"/>
      <c r="IGS20" s="198"/>
      <c r="IGT20" s="198"/>
      <c r="IGU20" s="198"/>
      <c r="IGV20" s="198"/>
      <c r="IGW20" s="198"/>
      <c r="IGX20" s="198"/>
      <c r="IGY20" s="198"/>
      <c r="IGZ20" s="198"/>
      <c r="IHA20" s="198"/>
      <c r="IHB20" s="198"/>
      <c r="IHC20" s="198"/>
      <c r="IHD20" s="198"/>
      <c r="IHE20" s="198"/>
      <c r="IHF20" s="198"/>
      <c r="IHG20" s="198"/>
      <c r="IHH20" s="198"/>
      <c r="IHI20" s="198"/>
      <c r="IHJ20" s="198"/>
      <c r="IHK20" s="198"/>
      <c r="IHL20" s="198"/>
      <c r="IHM20" s="198"/>
      <c r="IHN20" s="198"/>
      <c r="IHO20" s="198"/>
      <c r="IHP20" s="198"/>
      <c r="IHQ20" s="198"/>
      <c r="IHR20" s="198"/>
      <c r="IHS20" s="198"/>
      <c r="IHT20" s="198"/>
      <c r="IHU20" s="198"/>
      <c r="IHV20" s="198"/>
      <c r="IHW20" s="198"/>
      <c r="IHX20" s="198"/>
      <c r="IHY20" s="198"/>
      <c r="IHZ20" s="198"/>
      <c r="IIA20" s="198"/>
      <c r="IIB20" s="198"/>
      <c r="IIC20" s="198"/>
      <c r="IID20" s="198"/>
      <c r="IIE20" s="198"/>
      <c r="IIF20" s="198"/>
      <c r="IIG20" s="198"/>
      <c r="IIH20" s="198"/>
      <c r="III20" s="198"/>
      <c r="IIJ20" s="198"/>
      <c r="IIK20" s="198"/>
      <c r="IIL20" s="198"/>
      <c r="IIM20" s="198"/>
      <c r="IIN20" s="198"/>
      <c r="IIO20" s="198"/>
      <c r="IIP20" s="198"/>
      <c r="IIQ20" s="198"/>
      <c r="IIR20" s="198"/>
      <c r="IIS20" s="198"/>
      <c r="IIT20" s="198"/>
      <c r="IIU20" s="198"/>
      <c r="IIV20" s="198"/>
      <c r="IIW20" s="198"/>
      <c r="IIX20" s="198"/>
      <c r="IIY20" s="198"/>
      <c r="IIZ20" s="198"/>
      <c r="IJA20" s="198"/>
      <c r="IJB20" s="198"/>
      <c r="IJC20" s="198"/>
      <c r="IJD20" s="198"/>
      <c r="IJE20" s="198"/>
      <c r="IJF20" s="198"/>
      <c r="IJG20" s="198"/>
      <c r="IJH20" s="198"/>
      <c r="IJI20" s="198"/>
      <c r="IJJ20" s="198"/>
      <c r="IJK20" s="198"/>
      <c r="IJL20" s="198"/>
      <c r="IJM20" s="198"/>
      <c r="IJN20" s="198"/>
      <c r="IJO20" s="198"/>
      <c r="IJP20" s="198"/>
      <c r="IJQ20" s="198"/>
      <c r="IJR20" s="198"/>
      <c r="IJS20" s="198"/>
      <c r="IJT20" s="198"/>
      <c r="IJU20" s="198"/>
      <c r="IJV20" s="198"/>
      <c r="IJW20" s="198"/>
      <c r="IJX20" s="198"/>
      <c r="IJY20" s="198"/>
      <c r="IJZ20" s="198"/>
      <c r="IKA20" s="198"/>
      <c r="IKB20" s="198"/>
      <c r="IKC20" s="198"/>
      <c r="IKD20" s="198"/>
      <c r="IKE20" s="198"/>
      <c r="IKF20" s="198"/>
      <c r="IKG20" s="198"/>
      <c r="IKH20" s="198"/>
      <c r="IKI20" s="198"/>
      <c r="IKJ20" s="198"/>
      <c r="IKK20" s="198"/>
      <c r="IKL20" s="198"/>
      <c r="IKM20" s="198"/>
      <c r="IKN20" s="198"/>
      <c r="IKO20" s="198"/>
      <c r="IKP20" s="198"/>
      <c r="IKQ20" s="198"/>
      <c r="IKR20" s="198"/>
      <c r="IKS20" s="198"/>
      <c r="IKT20" s="198"/>
      <c r="IKU20" s="198"/>
      <c r="IKV20" s="198"/>
      <c r="IKW20" s="198"/>
      <c r="IKX20" s="198"/>
      <c r="IKY20" s="198"/>
      <c r="IKZ20" s="198"/>
      <c r="ILA20" s="198"/>
      <c r="ILB20" s="198"/>
      <c r="ILC20" s="198"/>
      <c r="ILD20" s="198"/>
      <c r="ILE20" s="198"/>
      <c r="ILF20" s="198"/>
      <c r="ILG20" s="198"/>
      <c r="ILH20" s="198"/>
      <c r="ILI20" s="198"/>
      <c r="ILJ20" s="198"/>
      <c r="ILK20" s="198"/>
      <c r="ILL20" s="198"/>
      <c r="ILM20" s="198"/>
      <c r="ILN20" s="198"/>
      <c r="ILO20" s="198"/>
      <c r="ILP20" s="198"/>
      <c r="ILQ20" s="198"/>
      <c r="ILR20" s="198"/>
      <c r="ILS20" s="198"/>
      <c r="ILT20" s="198"/>
      <c r="ILU20" s="198"/>
      <c r="ILV20" s="198"/>
      <c r="ILW20" s="198"/>
      <c r="ILX20" s="198"/>
      <c r="ILY20" s="198"/>
      <c r="ILZ20" s="198"/>
      <c r="IMA20" s="198"/>
      <c r="IMB20" s="198"/>
      <c r="IMC20" s="198"/>
      <c r="IMD20" s="198"/>
      <c r="IME20" s="198"/>
      <c r="IMF20" s="198"/>
      <c r="IMG20" s="198"/>
      <c r="IMH20" s="198"/>
      <c r="IMI20" s="198"/>
      <c r="IMJ20" s="198"/>
      <c r="IMK20" s="198"/>
      <c r="IML20" s="198"/>
      <c r="IMM20" s="198"/>
      <c r="IMN20" s="198"/>
      <c r="IMO20" s="198"/>
      <c r="IMP20" s="198"/>
      <c r="IMQ20" s="198"/>
      <c r="IMR20" s="198"/>
      <c r="IMS20" s="198"/>
      <c r="IMT20" s="198"/>
      <c r="IMU20" s="198"/>
      <c r="IMV20" s="198"/>
      <c r="IMW20" s="198"/>
      <c r="IMX20" s="198"/>
      <c r="IMY20" s="198"/>
      <c r="IMZ20" s="198"/>
      <c r="INA20" s="198"/>
      <c r="INB20" s="198"/>
      <c r="INC20" s="198"/>
      <c r="IND20" s="198"/>
      <c r="INE20" s="198"/>
      <c r="INF20" s="198"/>
      <c r="ING20" s="198"/>
      <c r="INH20" s="198"/>
      <c r="INI20" s="198"/>
      <c r="INJ20" s="198"/>
      <c r="INK20" s="198"/>
      <c r="INL20" s="198"/>
      <c r="INM20" s="198"/>
      <c r="INN20" s="198"/>
      <c r="INO20" s="198"/>
      <c r="INP20" s="198"/>
      <c r="INQ20" s="198"/>
      <c r="INR20" s="198"/>
      <c r="INS20" s="198"/>
      <c r="INT20" s="198"/>
      <c r="INU20" s="198"/>
      <c r="INV20" s="198"/>
      <c r="INW20" s="198"/>
      <c r="INX20" s="198"/>
      <c r="INY20" s="198"/>
      <c r="INZ20" s="198"/>
      <c r="IOA20" s="198"/>
      <c r="IOB20" s="198"/>
      <c r="IOC20" s="198"/>
      <c r="IOD20" s="198"/>
      <c r="IOE20" s="198"/>
      <c r="IOF20" s="198"/>
      <c r="IOG20" s="198"/>
      <c r="IOH20" s="198"/>
      <c r="IOI20" s="198"/>
      <c r="IOJ20" s="198"/>
      <c r="IOK20" s="198"/>
      <c r="IOL20" s="198"/>
      <c r="IOM20" s="198"/>
      <c r="ION20" s="198"/>
      <c r="IOO20" s="198"/>
      <c r="IOP20" s="198"/>
      <c r="IOQ20" s="198"/>
      <c r="IOR20" s="198"/>
      <c r="IOS20" s="198"/>
      <c r="IOT20" s="198"/>
      <c r="IOU20" s="198"/>
      <c r="IOV20" s="198"/>
      <c r="IOW20" s="198"/>
      <c r="IOX20" s="198"/>
      <c r="IOY20" s="198"/>
      <c r="IOZ20" s="198"/>
      <c r="IPA20" s="198"/>
      <c r="IPB20" s="198"/>
      <c r="IPC20" s="198"/>
      <c r="IPD20" s="198"/>
      <c r="IPE20" s="198"/>
      <c r="IPF20" s="198"/>
      <c r="IPG20" s="198"/>
      <c r="IPH20" s="198"/>
      <c r="IPI20" s="198"/>
      <c r="IPJ20" s="198"/>
      <c r="IPK20" s="198"/>
      <c r="IPL20" s="198"/>
      <c r="IPM20" s="198"/>
      <c r="IPN20" s="198"/>
      <c r="IPO20" s="198"/>
      <c r="IPP20" s="198"/>
      <c r="IPQ20" s="198"/>
      <c r="IPR20" s="198"/>
      <c r="IPS20" s="198"/>
      <c r="IPT20" s="198"/>
      <c r="IPU20" s="198"/>
      <c r="IPV20" s="198"/>
      <c r="IPW20" s="198"/>
      <c r="IPX20" s="198"/>
      <c r="IPY20" s="198"/>
      <c r="IPZ20" s="198"/>
      <c r="IQA20" s="198"/>
      <c r="IQB20" s="198"/>
      <c r="IQC20" s="198"/>
      <c r="IQD20" s="198"/>
      <c r="IQE20" s="198"/>
      <c r="IQF20" s="198"/>
      <c r="IQG20" s="198"/>
      <c r="IQH20" s="198"/>
      <c r="IQI20" s="198"/>
      <c r="IQJ20" s="198"/>
      <c r="IQK20" s="198"/>
      <c r="IQL20" s="198"/>
      <c r="IQM20" s="198"/>
      <c r="IQN20" s="198"/>
      <c r="IQO20" s="198"/>
      <c r="IQP20" s="198"/>
      <c r="IQQ20" s="198"/>
      <c r="IQR20" s="198"/>
      <c r="IQS20" s="198"/>
      <c r="IQT20" s="198"/>
      <c r="IQU20" s="198"/>
      <c r="IQV20" s="198"/>
      <c r="IQW20" s="198"/>
      <c r="IQX20" s="198"/>
      <c r="IQY20" s="198"/>
      <c r="IQZ20" s="198"/>
      <c r="IRA20" s="198"/>
      <c r="IRB20" s="198"/>
      <c r="IRC20" s="198"/>
      <c r="IRD20" s="198"/>
      <c r="IRE20" s="198"/>
      <c r="IRF20" s="198"/>
      <c r="IRG20" s="198"/>
      <c r="IRH20" s="198"/>
      <c r="IRI20" s="198"/>
      <c r="IRJ20" s="198"/>
      <c r="IRK20" s="198"/>
      <c r="IRL20" s="198"/>
      <c r="IRM20" s="198"/>
      <c r="IRN20" s="198"/>
      <c r="IRO20" s="198"/>
      <c r="IRP20" s="198"/>
      <c r="IRQ20" s="198"/>
      <c r="IRR20" s="198"/>
      <c r="IRS20" s="198"/>
      <c r="IRT20" s="198"/>
      <c r="IRU20" s="198"/>
      <c r="IRV20" s="198"/>
      <c r="IRW20" s="198"/>
      <c r="IRX20" s="198"/>
      <c r="IRY20" s="198"/>
      <c r="IRZ20" s="198"/>
      <c r="ISA20" s="198"/>
      <c r="ISB20" s="198"/>
      <c r="ISC20" s="198"/>
      <c r="ISD20" s="198"/>
      <c r="ISE20" s="198"/>
      <c r="ISF20" s="198"/>
      <c r="ISG20" s="198"/>
      <c r="ISH20" s="198"/>
      <c r="ISI20" s="198"/>
      <c r="ISJ20" s="198"/>
      <c r="ISK20" s="198"/>
      <c r="ISL20" s="198"/>
      <c r="ISM20" s="198"/>
      <c r="ISN20" s="198"/>
      <c r="ISO20" s="198"/>
      <c r="ISP20" s="198"/>
      <c r="ISQ20" s="198"/>
      <c r="ISR20" s="198"/>
      <c r="ISS20" s="198"/>
      <c r="IST20" s="198"/>
      <c r="ISU20" s="198"/>
      <c r="ISV20" s="198"/>
      <c r="ISW20" s="198"/>
      <c r="ISX20" s="198"/>
      <c r="ISY20" s="198"/>
      <c r="ISZ20" s="198"/>
      <c r="ITA20" s="198"/>
      <c r="ITB20" s="198"/>
      <c r="ITC20" s="198"/>
      <c r="ITD20" s="198"/>
      <c r="ITE20" s="198"/>
      <c r="ITF20" s="198"/>
      <c r="ITG20" s="198"/>
      <c r="ITH20" s="198"/>
      <c r="ITI20" s="198"/>
      <c r="ITJ20" s="198"/>
      <c r="ITK20" s="198"/>
      <c r="ITL20" s="198"/>
      <c r="ITM20" s="198"/>
      <c r="ITN20" s="198"/>
      <c r="ITO20" s="198"/>
      <c r="ITP20" s="198"/>
      <c r="ITQ20" s="198"/>
      <c r="ITR20" s="198"/>
      <c r="ITS20" s="198"/>
      <c r="ITT20" s="198"/>
      <c r="ITU20" s="198"/>
      <c r="ITV20" s="198"/>
      <c r="ITW20" s="198"/>
      <c r="ITX20" s="198"/>
      <c r="ITY20" s="198"/>
      <c r="ITZ20" s="198"/>
      <c r="IUA20" s="198"/>
      <c r="IUB20" s="198"/>
      <c r="IUC20" s="198"/>
      <c r="IUD20" s="198"/>
      <c r="IUE20" s="198"/>
      <c r="IUF20" s="198"/>
      <c r="IUG20" s="198"/>
      <c r="IUH20" s="198"/>
      <c r="IUI20" s="198"/>
      <c r="IUJ20" s="198"/>
      <c r="IUK20" s="198"/>
      <c r="IUL20" s="198"/>
      <c r="IUM20" s="198"/>
      <c r="IUN20" s="198"/>
      <c r="IUO20" s="198"/>
      <c r="IUP20" s="198"/>
      <c r="IUQ20" s="198"/>
      <c r="IUR20" s="198"/>
      <c r="IUS20" s="198"/>
      <c r="IUT20" s="198"/>
      <c r="IUU20" s="198"/>
      <c r="IUV20" s="198"/>
      <c r="IUW20" s="198"/>
      <c r="IUX20" s="198"/>
      <c r="IUY20" s="198"/>
      <c r="IUZ20" s="198"/>
      <c r="IVA20" s="198"/>
      <c r="IVB20" s="198"/>
      <c r="IVC20" s="198"/>
      <c r="IVD20" s="198"/>
      <c r="IVE20" s="198"/>
      <c r="IVF20" s="198"/>
      <c r="IVG20" s="198"/>
      <c r="IVH20" s="198"/>
      <c r="IVI20" s="198"/>
      <c r="IVJ20" s="198"/>
      <c r="IVK20" s="198"/>
      <c r="IVL20" s="198"/>
      <c r="IVM20" s="198"/>
      <c r="IVN20" s="198"/>
      <c r="IVO20" s="198"/>
      <c r="IVP20" s="198"/>
      <c r="IVQ20" s="198"/>
      <c r="IVR20" s="198"/>
      <c r="IVS20" s="198"/>
      <c r="IVT20" s="198"/>
      <c r="IVU20" s="198"/>
      <c r="IVV20" s="198"/>
      <c r="IVW20" s="198"/>
      <c r="IVX20" s="198"/>
      <c r="IVY20" s="198"/>
      <c r="IVZ20" s="198"/>
      <c r="IWA20" s="198"/>
      <c r="IWB20" s="198"/>
      <c r="IWC20" s="198"/>
      <c r="IWD20" s="198"/>
      <c r="IWE20" s="198"/>
      <c r="IWF20" s="198"/>
      <c r="IWG20" s="198"/>
      <c r="IWH20" s="198"/>
      <c r="IWI20" s="198"/>
      <c r="IWJ20" s="198"/>
      <c r="IWK20" s="198"/>
      <c r="IWL20" s="198"/>
      <c r="IWM20" s="198"/>
      <c r="IWN20" s="198"/>
      <c r="IWO20" s="198"/>
      <c r="IWP20" s="198"/>
      <c r="IWQ20" s="198"/>
      <c r="IWR20" s="198"/>
      <c r="IWS20" s="198"/>
      <c r="IWT20" s="198"/>
      <c r="IWU20" s="198"/>
      <c r="IWV20" s="198"/>
      <c r="IWW20" s="198"/>
      <c r="IWX20" s="198"/>
      <c r="IWY20" s="198"/>
      <c r="IWZ20" s="198"/>
      <c r="IXA20" s="198"/>
      <c r="IXB20" s="198"/>
      <c r="IXC20" s="198"/>
      <c r="IXD20" s="198"/>
      <c r="IXE20" s="198"/>
      <c r="IXF20" s="198"/>
      <c r="IXG20" s="198"/>
      <c r="IXH20" s="198"/>
      <c r="IXI20" s="198"/>
      <c r="IXJ20" s="198"/>
      <c r="IXK20" s="198"/>
      <c r="IXL20" s="198"/>
      <c r="IXM20" s="198"/>
      <c r="IXN20" s="198"/>
      <c r="IXO20" s="198"/>
      <c r="IXP20" s="198"/>
      <c r="IXQ20" s="198"/>
      <c r="IXR20" s="198"/>
      <c r="IXS20" s="198"/>
      <c r="IXT20" s="198"/>
      <c r="IXU20" s="198"/>
      <c r="IXV20" s="198"/>
      <c r="IXW20" s="198"/>
      <c r="IXX20" s="198"/>
      <c r="IXY20" s="198"/>
      <c r="IXZ20" s="198"/>
      <c r="IYA20" s="198"/>
      <c r="IYB20" s="198"/>
      <c r="IYC20" s="198"/>
      <c r="IYD20" s="198"/>
      <c r="IYE20" s="198"/>
      <c r="IYF20" s="198"/>
      <c r="IYG20" s="198"/>
      <c r="IYH20" s="198"/>
      <c r="IYI20" s="198"/>
      <c r="IYJ20" s="198"/>
      <c r="IYK20" s="198"/>
      <c r="IYL20" s="198"/>
      <c r="IYM20" s="198"/>
      <c r="IYN20" s="198"/>
      <c r="IYO20" s="198"/>
      <c r="IYP20" s="198"/>
      <c r="IYQ20" s="198"/>
      <c r="IYR20" s="198"/>
      <c r="IYS20" s="198"/>
      <c r="IYT20" s="198"/>
      <c r="IYU20" s="198"/>
      <c r="IYV20" s="198"/>
      <c r="IYW20" s="198"/>
      <c r="IYX20" s="198"/>
      <c r="IYY20" s="198"/>
      <c r="IYZ20" s="198"/>
      <c r="IZA20" s="198"/>
      <c r="IZB20" s="198"/>
      <c r="IZC20" s="198"/>
      <c r="IZD20" s="198"/>
      <c r="IZE20" s="198"/>
      <c r="IZF20" s="198"/>
      <c r="IZG20" s="198"/>
      <c r="IZH20" s="198"/>
      <c r="IZI20" s="198"/>
      <c r="IZJ20" s="198"/>
      <c r="IZK20" s="198"/>
      <c r="IZL20" s="198"/>
      <c r="IZM20" s="198"/>
      <c r="IZN20" s="198"/>
      <c r="IZO20" s="198"/>
      <c r="IZP20" s="198"/>
      <c r="IZQ20" s="198"/>
      <c r="IZR20" s="198"/>
      <c r="IZS20" s="198"/>
      <c r="IZT20" s="198"/>
      <c r="IZU20" s="198"/>
      <c r="IZV20" s="198"/>
      <c r="IZW20" s="198"/>
      <c r="IZX20" s="198"/>
      <c r="IZY20" s="198"/>
      <c r="IZZ20" s="198"/>
      <c r="JAA20" s="198"/>
      <c r="JAB20" s="198"/>
      <c r="JAC20" s="198"/>
      <c r="JAD20" s="198"/>
      <c r="JAE20" s="198"/>
      <c r="JAF20" s="198"/>
      <c r="JAG20" s="198"/>
      <c r="JAH20" s="198"/>
      <c r="JAI20" s="198"/>
      <c r="JAJ20" s="198"/>
      <c r="JAK20" s="198"/>
      <c r="JAL20" s="198"/>
      <c r="JAM20" s="198"/>
      <c r="JAN20" s="198"/>
      <c r="JAO20" s="198"/>
      <c r="JAP20" s="198"/>
      <c r="JAQ20" s="198"/>
      <c r="JAR20" s="198"/>
      <c r="JAS20" s="198"/>
      <c r="JAT20" s="198"/>
      <c r="JAU20" s="198"/>
      <c r="JAV20" s="198"/>
      <c r="JAW20" s="198"/>
      <c r="JAX20" s="198"/>
      <c r="JAY20" s="198"/>
      <c r="JAZ20" s="198"/>
      <c r="JBA20" s="198"/>
      <c r="JBB20" s="198"/>
      <c r="JBC20" s="198"/>
      <c r="JBD20" s="198"/>
      <c r="JBE20" s="198"/>
      <c r="JBF20" s="198"/>
      <c r="JBG20" s="198"/>
      <c r="JBH20" s="198"/>
      <c r="JBI20" s="198"/>
      <c r="JBJ20" s="198"/>
      <c r="JBK20" s="198"/>
      <c r="JBL20" s="198"/>
      <c r="JBM20" s="198"/>
      <c r="JBN20" s="198"/>
      <c r="JBO20" s="198"/>
      <c r="JBP20" s="198"/>
      <c r="JBQ20" s="198"/>
      <c r="JBR20" s="198"/>
      <c r="JBS20" s="198"/>
      <c r="JBT20" s="198"/>
      <c r="JBU20" s="198"/>
      <c r="JBV20" s="198"/>
      <c r="JBW20" s="198"/>
      <c r="JBX20" s="198"/>
      <c r="JBY20" s="198"/>
      <c r="JBZ20" s="198"/>
      <c r="JCA20" s="198"/>
      <c r="JCB20" s="198"/>
      <c r="JCC20" s="198"/>
      <c r="JCD20" s="198"/>
      <c r="JCE20" s="198"/>
      <c r="JCF20" s="198"/>
      <c r="JCG20" s="198"/>
      <c r="JCH20" s="198"/>
      <c r="JCI20" s="198"/>
      <c r="JCJ20" s="198"/>
      <c r="JCK20" s="198"/>
      <c r="JCL20" s="198"/>
      <c r="JCM20" s="198"/>
      <c r="JCN20" s="198"/>
      <c r="JCO20" s="198"/>
      <c r="JCP20" s="198"/>
      <c r="JCQ20" s="198"/>
      <c r="JCR20" s="198"/>
      <c r="JCS20" s="198"/>
      <c r="JCT20" s="198"/>
      <c r="JCU20" s="198"/>
      <c r="JCV20" s="198"/>
      <c r="JCW20" s="198"/>
      <c r="JCX20" s="198"/>
      <c r="JCY20" s="198"/>
      <c r="JCZ20" s="198"/>
      <c r="JDA20" s="198"/>
      <c r="JDB20" s="198"/>
      <c r="JDC20" s="198"/>
      <c r="JDD20" s="198"/>
      <c r="JDE20" s="198"/>
      <c r="JDF20" s="198"/>
      <c r="JDG20" s="198"/>
      <c r="JDH20" s="198"/>
      <c r="JDI20" s="198"/>
      <c r="JDJ20" s="198"/>
      <c r="JDK20" s="198"/>
      <c r="JDL20" s="198"/>
      <c r="JDM20" s="198"/>
      <c r="JDN20" s="198"/>
      <c r="JDO20" s="198"/>
      <c r="JDP20" s="198"/>
      <c r="JDQ20" s="198"/>
      <c r="JDR20" s="198"/>
      <c r="JDS20" s="198"/>
      <c r="JDT20" s="198"/>
      <c r="JDU20" s="198"/>
      <c r="JDV20" s="198"/>
      <c r="JDW20" s="198"/>
      <c r="JDX20" s="198"/>
      <c r="JDY20" s="198"/>
      <c r="JDZ20" s="198"/>
      <c r="JEA20" s="198"/>
      <c r="JEB20" s="198"/>
      <c r="JEC20" s="198"/>
      <c r="JED20" s="198"/>
      <c r="JEE20" s="198"/>
      <c r="JEF20" s="198"/>
      <c r="JEG20" s="198"/>
      <c r="JEH20" s="198"/>
      <c r="JEI20" s="198"/>
      <c r="JEJ20" s="198"/>
      <c r="JEK20" s="198"/>
      <c r="JEL20" s="198"/>
      <c r="JEM20" s="198"/>
      <c r="JEN20" s="198"/>
      <c r="JEO20" s="198"/>
      <c r="JEP20" s="198"/>
      <c r="JEQ20" s="198"/>
      <c r="JER20" s="198"/>
      <c r="JES20" s="198"/>
      <c r="JET20" s="198"/>
      <c r="JEU20" s="198"/>
      <c r="JEV20" s="198"/>
      <c r="JEW20" s="198"/>
      <c r="JEX20" s="198"/>
      <c r="JEY20" s="198"/>
      <c r="JEZ20" s="198"/>
      <c r="JFA20" s="198"/>
      <c r="JFB20" s="198"/>
      <c r="JFC20" s="198"/>
      <c r="JFD20" s="198"/>
      <c r="JFE20" s="198"/>
      <c r="JFF20" s="198"/>
      <c r="JFG20" s="198"/>
      <c r="JFH20" s="198"/>
      <c r="JFI20" s="198"/>
      <c r="JFJ20" s="198"/>
      <c r="JFK20" s="198"/>
      <c r="JFL20" s="198"/>
      <c r="JFM20" s="198"/>
      <c r="JFN20" s="198"/>
      <c r="JFO20" s="198"/>
      <c r="JFP20" s="198"/>
      <c r="JFQ20" s="198"/>
      <c r="JFR20" s="198"/>
      <c r="JFS20" s="198"/>
      <c r="JFT20" s="198"/>
      <c r="JFU20" s="198"/>
      <c r="JFV20" s="198"/>
      <c r="JFW20" s="198"/>
      <c r="JFX20" s="198"/>
      <c r="JFY20" s="198"/>
      <c r="JFZ20" s="198"/>
      <c r="JGA20" s="198"/>
      <c r="JGB20" s="198"/>
      <c r="JGC20" s="198"/>
      <c r="JGD20" s="198"/>
      <c r="JGE20" s="198"/>
      <c r="JGF20" s="198"/>
      <c r="JGG20" s="198"/>
      <c r="JGH20" s="198"/>
      <c r="JGI20" s="198"/>
      <c r="JGJ20" s="198"/>
      <c r="JGK20" s="198"/>
      <c r="JGL20" s="198"/>
      <c r="JGM20" s="198"/>
      <c r="JGN20" s="198"/>
      <c r="JGO20" s="198"/>
      <c r="JGP20" s="198"/>
      <c r="JGQ20" s="198"/>
      <c r="JGR20" s="198"/>
      <c r="JGS20" s="198"/>
      <c r="JGT20" s="198"/>
      <c r="JGU20" s="198"/>
      <c r="JGV20" s="198"/>
      <c r="JGW20" s="198"/>
      <c r="JGX20" s="198"/>
      <c r="JGY20" s="198"/>
      <c r="JGZ20" s="198"/>
      <c r="JHA20" s="198"/>
      <c r="JHB20" s="198"/>
      <c r="JHC20" s="198"/>
      <c r="JHD20" s="198"/>
      <c r="JHE20" s="198"/>
      <c r="JHF20" s="198"/>
      <c r="JHG20" s="198"/>
      <c r="JHH20" s="198"/>
      <c r="JHI20" s="198"/>
      <c r="JHJ20" s="198"/>
      <c r="JHK20" s="198"/>
      <c r="JHL20" s="198"/>
      <c r="JHM20" s="198"/>
      <c r="JHN20" s="198"/>
      <c r="JHO20" s="198"/>
      <c r="JHP20" s="198"/>
      <c r="JHQ20" s="198"/>
      <c r="JHR20" s="198"/>
      <c r="JHS20" s="198"/>
      <c r="JHT20" s="198"/>
      <c r="JHU20" s="198"/>
      <c r="JHV20" s="198"/>
      <c r="JHW20" s="198"/>
      <c r="JHX20" s="198"/>
      <c r="JHY20" s="198"/>
      <c r="JHZ20" s="198"/>
      <c r="JIA20" s="198"/>
      <c r="JIB20" s="198"/>
      <c r="JIC20" s="198"/>
      <c r="JID20" s="198"/>
      <c r="JIE20" s="198"/>
      <c r="JIF20" s="198"/>
      <c r="JIG20" s="198"/>
      <c r="JIH20" s="198"/>
      <c r="JII20" s="198"/>
      <c r="JIJ20" s="198"/>
      <c r="JIK20" s="198"/>
      <c r="JIL20" s="198"/>
      <c r="JIM20" s="198"/>
      <c r="JIN20" s="198"/>
      <c r="JIO20" s="198"/>
      <c r="JIP20" s="198"/>
      <c r="JIQ20" s="198"/>
      <c r="JIR20" s="198"/>
      <c r="JIS20" s="198"/>
      <c r="JIT20" s="198"/>
      <c r="JIU20" s="198"/>
      <c r="JIV20" s="198"/>
      <c r="JIW20" s="198"/>
      <c r="JIX20" s="198"/>
      <c r="JIY20" s="198"/>
      <c r="JIZ20" s="198"/>
      <c r="JJA20" s="198"/>
      <c r="JJB20" s="198"/>
      <c r="JJC20" s="198"/>
      <c r="JJD20" s="198"/>
      <c r="JJE20" s="198"/>
      <c r="JJF20" s="198"/>
      <c r="JJG20" s="198"/>
      <c r="JJH20" s="198"/>
      <c r="JJI20" s="198"/>
      <c r="JJJ20" s="198"/>
      <c r="JJK20" s="198"/>
      <c r="JJL20" s="198"/>
      <c r="JJM20" s="198"/>
      <c r="JJN20" s="198"/>
      <c r="JJO20" s="198"/>
      <c r="JJP20" s="198"/>
      <c r="JJQ20" s="198"/>
      <c r="JJR20" s="198"/>
      <c r="JJS20" s="198"/>
      <c r="JJT20" s="198"/>
      <c r="JJU20" s="198"/>
      <c r="JJV20" s="198"/>
      <c r="JJW20" s="198"/>
      <c r="JJX20" s="198"/>
      <c r="JJY20" s="198"/>
      <c r="JJZ20" s="198"/>
      <c r="JKA20" s="198"/>
      <c r="JKB20" s="198"/>
      <c r="JKC20" s="198"/>
      <c r="JKD20" s="198"/>
      <c r="JKE20" s="198"/>
      <c r="JKF20" s="198"/>
      <c r="JKG20" s="198"/>
      <c r="JKH20" s="198"/>
      <c r="JKI20" s="198"/>
      <c r="JKJ20" s="198"/>
      <c r="JKK20" s="198"/>
      <c r="JKL20" s="198"/>
      <c r="JKM20" s="198"/>
      <c r="JKN20" s="198"/>
      <c r="JKO20" s="198"/>
      <c r="JKP20" s="198"/>
      <c r="JKQ20" s="198"/>
      <c r="JKR20" s="198"/>
      <c r="JKS20" s="198"/>
      <c r="JKT20" s="198"/>
      <c r="JKU20" s="198"/>
      <c r="JKV20" s="198"/>
      <c r="JKW20" s="198"/>
      <c r="JKX20" s="198"/>
      <c r="JKY20" s="198"/>
      <c r="JKZ20" s="198"/>
      <c r="JLA20" s="198"/>
      <c r="JLB20" s="198"/>
      <c r="JLC20" s="198"/>
      <c r="JLD20" s="198"/>
      <c r="JLE20" s="198"/>
      <c r="JLF20" s="198"/>
      <c r="JLG20" s="198"/>
      <c r="JLH20" s="198"/>
      <c r="JLI20" s="198"/>
      <c r="JLJ20" s="198"/>
      <c r="JLK20" s="198"/>
      <c r="JLL20" s="198"/>
      <c r="JLM20" s="198"/>
      <c r="JLN20" s="198"/>
      <c r="JLO20" s="198"/>
      <c r="JLP20" s="198"/>
      <c r="JLQ20" s="198"/>
      <c r="JLR20" s="198"/>
      <c r="JLS20" s="198"/>
      <c r="JLT20" s="198"/>
      <c r="JLU20" s="198"/>
      <c r="JLV20" s="198"/>
      <c r="JLW20" s="198"/>
      <c r="JLX20" s="198"/>
      <c r="JLY20" s="198"/>
      <c r="JLZ20" s="198"/>
      <c r="JMA20" s="198"/>
      <c r="JMB20" s="198"/>
      <c r="JMC20" s="198"/>
      <c r="JMD20" s="198"/>
      <c r="JME20" s="198"/>
      <c r="JMF20" s="198"/>
      <c r="JMG20" s="198"/>
      <c r="JMH20" s="198"/>
      <c r="JMI20" s="198"/>
      <c r="JMJ20" s="198"/>
      <c r="JMK20" s="198"/>
      <c r="JML20" s="198"/>
      <c r="JMM20" s="198"/>
      <c r="JMN20" s="198"/>
      <c r="JMO20" s="198"/>
      <c r="JMP20" s="198"/>
      <c r="JMQ20" s="198"/>
      <c r="JMR20" s="198"/>
      <c r="JMS20" s="198"/>
      <c r="JMT20" s="198"/>
      <c r="JMU20" s="198"/>
      <c r="JMV20" s="198"/>
      <c r="JMW20" s="198"/>
      <c r="JMX20" s="198"/>
      <c r="JMY20" s="198"/>
      <c r="JMZ20" s="198"/>
      <c r="JNA20" s="198"/>
      <c r="JNB20" s="198"/>
      <c r="JNC20" s="198"/>
      <c r="JND20" s="198"/>
      <c r="JNE20" s="198"/>
      <c r="JNF20" s="198"/>
      <c r="JNG20" s="198"/>
      <c r="JNH20" s="198"/>
      <c r="JNI20" s="198"/>
      <c r="JNJ20" s="198"/>
      <c r="JNK20" s="198"/>
      <c r="JNL20" s="198"/>
      <c r="JNM20" s="198"/>
      <c r="JNN20" s="198"/>
      <c r="JNO20" s="198"/>
      <c r="JNP20" s="198"/>
      <c r="JNQ20" s="198"/>
      <c r="JNR20" s="198"/>
      <c r="JNS20" s="198"/>
      <c r="JNT20" s="198"/>
      <c r="JNU20" s="198"/>
      <c r="JNV20" s="198"/>
      <c r="JNW20" s="198"/>
      <c r="JNX20" s="198"/>
      <c r="JNY20" s="198"/>
      <c r="JNZ20" s="198"/>
      <c r="JOA20" s="198"/>
      <c r="JOB20" s="198"/>
      <c r="JOC20" s="198"/>
      <c r="JOD20" s="198"/>
      <c r="JOE20" s="198"/>
      <c r="JOF20" s="198"/>
      <c r="JOG20" s="198"/>
      <c r="JOH20" s="198"/>
      <c r="JOI20" s="198"/>
      <c r="JOJ20" s="198"/>
      <c r="JOK20" s="198"/>
      <c r="JOL20" s="198"/>
      <c r="JOM20" s="198"/>
      <c r="JON20" s="198"/>
      <c r="JOO20" s="198"/>
      <c r="JOP20" s="198"/>
      <c r="JOQ20" s="198"/>
      <c r="JOR20" s="198"/>
      <c r="JOS20" s="198"/>
      <c r="JOT20" s="198"/>
      <c r="JOU20" s="198"/>
      <c r="JOV20" s="198"/>
      <c r="JOW20" s="198"/>
      <c r="JOX20" s="198"/>
      <c r="JOY20" s="198"/>
      <c r="JOZ20" s="198"/>
      <c r="JPA20" s="198"/>
      <c r="JPB20" s="198"/>
      <c r="JPC20" s="198"/>
      <c r="JPD20" s="198"/>
      <c r="JPE20" s="198"/>
      <c r="JPF20" s="198"/>
      <c r="JPG20" s="198"/>
      <c r="JPH20" s="198"/>
      <c r="JPI20" s="198"/>
      <c r="JPJ20" s="198"/>
      <c r="JPK20" s="198"/>
      <c r="JPL20" s="198"/>
      <c r="JPM20" s="198"/>
      <c r="JPN20" s="198"/>
      <c r="JPO20" s="198"/>
      <c r="JPP20" s="198"/>
      <c r="JPQ20" s="198"/>
      <c r="JPR20" s="198"/>
      <c r="JPS20" s="198"/>
      <c r="JPT20" s="198"/>
      <c r="JPU20" s="198"/>
      <c r="JPV20" s="198"/>
      <c r="JPW20" s="198"/>
      <c r="JPX20" s="198"/>
      <c r="JPY20" s="198"/>
      <c r="JPZ20" s="198"/>
      <c r="JQA20" s="198"/>
      <c r="JQB20" s="198"/>
      <c r="JQC20" s="198"/>
      <c r="JQD20" s="198"/>
      <c r="JQE20" s="198"/>
      <c r="JQF20" s="198"/>
      <c r="JQG20" s="198"/>
      <c r="JQH20" s="198"/>
      <c r="JQI20" s="198"/>
      <c r="JQJ20" s="198"/>
      <c r="JQK20" s="198"/>
      <c r="JQL20" s="198"/>
      <c r="JQM20" s="198"/>
      <c r="JQN20" s="198"/>
      <c r="JQO20" s="198"/>
      <c r="JQP20" s="198"/>
      <c r="JQQ20" s="198"/>
      <c r="JQR20" s="198"/>
      <c r="JQS20" s="198"/>
      <c r="JQT20" s="198"/>
      <c r="JQU20" s="198"/>
      <c r="JQV20" s="198"/>
      <c r="JQW20" s="198"/>
      <c r="JQX20" s="198"/>
      <c r="JQY20" s="198"/>
      <c r="JQZ20" s="198"/>
      <c r="JRA20" s="198"/>
      <c r="JRB20" s="198"/>
      <c r="JRC20" s="198"/>
      <c r="JRD20" s="198"/>
      <c r="JRE20" s="198"/>
      <c r="JRF20" s="198"/>
      <c r="JRG20" s="198"/>
      <c r="JRH20" s="198"/>
      <c r="JRI20" s="198"/>
      <c r="JRJ20" s="198"/>
      <c r="JRK20" s="198"/>
      <c r="JRL20" s="198"/>
      <c r="JRM20" s="198"/>
      <c r="JRN20" s="198"/>
      <c r="JRO20" s="198"/>
      <c r="JRP20" s="198"/>
      <c r="JRQ20" s="198"/>
      <c r="JRR20" s="198"/>
      <c r="JRS20" s="198"/>
      <c r="JRT20" s="198"/>
      <c r="JRU20" s="198"/>
      <c r="JRV20" s="198"/>
      <c r="JRW20" s="198"/>
      <c r="JRX20" s="198"/>
      <c r="JRY20" s="198"/>
      <c r="JRZ20" s="198"/>
      <c r="JSA20" s="198"/>
      <c r="JSB20" s="198"/>
      <c r="JSC20" s="198"/>
      <c r="JSD20" s="198"/>
      <c r="JSE20" s="198"/>
      <c r="JSF20" s="198"/>
      <c r="JSG20" s="198"/>
      <c r="JSH20" s="198"/>
      <c r="JSI20" s="198"/>
      <c r="JSJ20" s="198"/>
      <c r="JSK20" s="198"/>
      <c r="JSL20" s="198"/>
      <c r="JSM20" s="198"/>
      <c r="JSN20" s="198"/>
      <c r="JSO20" s="198"/>
      <c r="JSP20" s="198"/>
      <c r="JSQ20" s="198"/>
      <c r="JSR20" s="198"/>
      <c r="JSS20" s="198"/>
      <c r="JST20" s="198"/>
      <c r="JSU20" s="198"/>
      <c r="JSV20" s="198"/>
      <c r="JSW20" s="198"/>
      <c r="JSX20" s="198"/>
      <c r="JSY20" s="198"/>
      <c r="JSZ20" s="198"/>
      <c r="JTA20" s="198"/>
      <c r="JTB20" s="198"/>
      <c r="JTC20" s="198"/>
      <c r="JTD20" s="198"/>
      <c r="JTE20" s="198"/>
      <c r="JTF20" s="198"/>
      <c r="JTG20" s="198"/>
      <c r="JTH20" s="198"/>
      <c r="JTI20" s="198"/>
      <c r="JTJ20" s="198"/>
      <c r="JTK20" s="198"/>
      <c r="JTL20" s="198"/>
      <c r="JTM20" s="198"/>
      <c r="JTN20" s="198"/>
      <c r="JTO20" s="198"/>
      <c r="JTP20" s="198"/>
      <c r="JTQ20" s="198"/>
      <c r="JTR20" s="198"/>
      <c r="JTS20" s="198"/>
      <c r="JTT20" s="198"/>
      <c r="JTU20" s="198"/>
      <c r="JTV20" s="198"/>
      <c r="JTW20" s="198"/>
      <c r="JTX20" s="198"/>
      <c r="JTY20" s="198"/>
      <c r="JTZ20" s="198"/>
      <c r="JUA20" s="198"/>
      <c r="JUB20" s="198"/>
      <c r="JUC20" s="198"/>
      <c r="JUD20" s="198"/>
      <c r="JUE20" s="198"/>
      <c r="JUF20" s="198"/>
      <c r="JUG20" s="198"/>
      <c r="JUH20" s="198"/>
      <c r="JUI20" s="198"/>
      <c r="JUJ20" s="198"/>
      <c r="JUK20" s="198"/>
      <c r="JUL20" s="198"/>
      <c r="JUM20" s="198"/>
      <c r="JUN20" s="198"/>
      <c r="JUO20" s="198"/>
      <c r="JUP20" s="198"/>
      <c r="JUQ20" s="198"/>
      <c r="JUR20" s="198"/>
      <c r="JUS20" s="198"/>
      <c r="JUT20" s="198"/>
      <c r="JUU20" s="198"/>
      <c r="JUV20" s="198"/>
      <c r="JUW20" s="198"/>
      <c r="JUX20" s="198"/>
      <c r="JUY20" s="198"/>
      <c r="JUZ20" s="198"/>
      <c r="JVA20" s="198"/>
      <c r="JVB20" s="198"/>
      <c r="JVC20" s="198"/>
      <c r="JVD20" s="198"/>
      <c r="JVE20" s="198"/>
      <c r="JVF20" s="198"/>
      <c r="JVG20" s="198"/>
      <c r="JVH20" s="198"/>
      <c r="JVI20" s="198"/>
      <c r="JVJ20" s="198"/>
      <c r="JVK20" s="198"/>
      <c r="JVL20" s="198"/>
      <c r="JVM20" s="198"/>
      <c r="JVN20" s="198"/>
      <c r="JVO20" s="198"/>
      <c r="JVP20" s="198"/>
      <c r="JVQ20" s="198"/>
      <c r="JVR20" s="198"/>
      <c r="JVS20" s="198"/>
      <c r="JVT20" s="198"/>
      <c r="JVU20" s="198"/>
      <c r="JVV20" s="198"/>
      <c r="JVW20" s="198"/>
      <c r="JVX20" s="198"/>
      <c r="JVY20" s="198"/>
      <c r="JVZ20" s="198"/>
      <c r="JWA20" s="198"/>
      <c r="JWB20" s="198"/>
      <c r="JWC20" s="198"/>
      <c r="JWD20" s="198"/>
      <c r="JWE20" s="198"/>
      <c r="JWF20" s="198"/>
      <c r="JWG20" s="198"/>
      <c r="JWH20" s="198"/>
      <c r="JWI20" s="198"/>
      <c r="JWJ20" s="198"/>
      <c r="JWK20" s="198"/>
      <c r="JWL20" s="198"/>
      <c r="JWM20" s="198"/>
      <c r="JWN20" s="198"/>
      <c r="JWO20" s="198"/>
      <c r="JWP20" s="198"/>
      <c r="JWQ20" s="198"/>
      <c r="JWR20" s="198"/>
      <c r="JWS20" s="198"/>
      <c r="JWT20" s="198"/>
      <c r="JWU20" s="198"/>
      <c r="JWV20" s="198"/>
      <c r="JWW20" s="198"/>
      <c r="JWX20" s="198"/>
      <c r="JWY20" s="198"/>
      <c r="JWZ20" s="198"/>
      <c r="JXA20" s="198"/>
      <c r="JXB20" s="198"/>
      <c r="JXC20" s="198"/>
      <c r="JXD20" s="198"/>
      <c r="JXE20" s="198"/>
      <c r="JXF20" s="198"/>
      <c r="JXG20" s="198"/>
      <c r="JXH20" s="198"/>
      <c r="JXI20" s="198"/>
      <c r="JXJ20" s="198"/>
      <c r="JXK20" s="198"/>
      <c r="JXL20" s="198"/>
      <c r="JXM20" s="198"/>
      <c r="JXN20" s="198"/>
      <c r="JXO20" s="198"/>
      <c r="JXP20" s="198"/>
      <c r="JXQ20" s="198"/>
      <c r="JXR20" s="198"/>
      <c r="JXS20" s="198"/>
      <c r="JXT20" s="198"/>
      <c r="JXU20" s="198"/>
      <c r="JXV20" s="198"/>
      <c r="JXW20" s="198"/>
      <c r="JXX20" s="198"/>
      <c r="JXY20" s="198"/>
      <c r="JXZ20" s="198"/>
      <c r="JYA20" s="198"/>
      <c r="JYB20" s="198"/>
      <c r="JYC20" s="198"/>
      <c r="JYD20" s="198"/>
      <c r="JYE20" s="198"/>
      <c r="JYF20" s="198"/>
      <c r="JYG20" s="198"/>
      <c r="JYH20" s="198"/>
      <c r="JYI20" s="198"/>
      <c r="JYJ20" s="198"/>
      <c r="JYK20" s="198"/>
      <c r="JYL20" s="198"/>
      <c r="JYM20" s="198"/>
      <c r="JYN20" s="198"/>
      <c r="JYO20" s="198"/>
      <c r="JYP20" s="198"/>
      <c r="JYQ20" s="198"/>
      <c r="JYR20" s="198"/>
      <c r="JYS20" s="198"/>
      <c r="JYT20" s="198"/>
      <c r="JYU20" s="198"/>
      <c r="JYV20" s="198"/>
      <c r="JYW20" s="198"/>
      <c r="JYX20" s="198"/>
      <c r="JYY20" s="198"/>
      <c r="JYZ20" s="198"/>
      <c r="JZA20" s="198"/>
      <c r="JZB20" s="198"/>
      <c r="JZC20" s="198"/>
      <c r="JZD20" s="198"/>
      <c r="JZE20" s="198"/>
      <c r="JZF20" s="198"/>
      <c r="JZG20" s="198"/>
      <c r="JZH20" s="198"/>
      <c r="JZI20" s="198"/>
      <c r="JZJ20" s="198"/>
      <c r="JZK20" s="198"/>
      <c r="JZL20" s="198"/>
      <c r="JZM20" s="198"/>
      <c r="JZN20" s="198"/>
      <c r="JZO20" s="198"/>
      <c r="JZP20" s="198"/>
      <c r="JZQ20" s="198"/>
      <c r="JZR20" s="198"/>
      <c r="JZS20" s="198"/>
      <c r="JZT20" s="198"/>
      <c r="JZU20" s="198"/>
      <c r="JZV20" s="198"/>
      <c r="JZW20" s="198"/>
      <c r="JZX20" s="198"/>
      <c r="JZY20" s="198"/>
      <c r="JZZ20" s="198"/>
      <c r="KAA20" s="198"/>
      <c r="KAB20" s="198"/>
      <c r="KAC20" s="198"/>
      <c r="KAD20" s="198"/>
      <c r="KAE20" s="198"/>
      <c r="KAF20" s="198"/>
      <c r="KAG20" s="198"/>
      <c r="KAH20" s="198"/>
      <c r="KAI20" s="198"/>
      <c r="KAJ20" s="198"/>
      <c r="KAK20" s="198"/>
      <c r="KAL20" s="198"/>
      <c r="KAM20" s="198"/>
      <c r="KAN20" s="198"/>
      <c r="KAO20" s="198"/>
      <c r="KAP20" s="198"/>
      <c r="KAQ20" s="198"/>
      <c r="KAR20" s="198"/>
      <c r="KAS20" s="198"/>
      <c r="KAT20" s="198"/>
      <c r="KAU20" s="198"/>
      <c r="KAV20" s="198"/>
      <c r="KAW20" s="198"/>
      <c r="KAX20" s="198"/>
      <c r="KAY20" s="198"/>
      <c r="KAZ20" s="198"/>
      <c r="KBA20" s="198"/>
      <c r="KBB20" s="198"/>
      <c r="KBC20" s="198"/>
      <c r="KBD20" s="198"/>
      <c r="KBE20" s="198"/>
      <c r="KBF20" s="198"/>
      <c r="KBG20" s="198"/>
      <c r="KBH20" s="198"/>
      <c r="KBI20" s="198"/>
      <c r="KBJ20" s="198"/>
      <c r="KBK20" s="198"/>
      <c r="KBL20" s="198"/>
      <c r="KBM20" s="198"/>
      <c r="KBN20" s="198"/>
      <c r="KBO20" s="198"/>
      <c r="KBP20" s="198"/>
      <c r="KBQ20" s="198"/>
      <c r="KBR20" s="198"/>
      <c r="KBS20" s="198"/>
      <c r="KBT20" s="198"/>
      <c r="KBU20" s="198"/>
      <c r="KBV20" s="198"/>
      <c r="KBW20" s="198"/>
      <c r="KBX20" s="198"/>
      <c r="KBY20" s="198"/>
      <c r="KBZ20" s="198"/>
      <c r="KCA20" s="198"/>
      <c r="KCB20" s="198"/>
      <c r="KCC20" s="198"/>
      <c r="KCD20" s="198"/>
      <c r="KCE20" s="198"/>
      <c r="KCF20" s="198"/>
      <c r="KCG20" s="198"/>
      <c r="KCH20" s="198"/>
      <c r="KCI20" s="198"/>
      <c r="KCJ20" s="198"/>
      <c r="KCK20" s="198"/>
      <c r="KCL20" s="198"/>
      <c r="KCM20" s="198"/>
      <c r="KCN20" s="198"/>
      <c r="KCO20" s="198"/>
      <c r="KCP20" s="198"/>
      <c r="KCQ20" s="198"/>
      <c r="KCR20" s="198"/>
      <c r="KCS20" s="198"/>
      <c r="KCT20" s="198"/>
      <c r="KCU20" s="198"/>
      <c r="KCV20" s="198"/>
      <c r="KCW20" s="198"/>
      <c r="KCX20" s="198"/>
      <c r="KCY20" s="198"/>
      <c r="KCZ20" s="198"/>
      <c r="KDA20" s="198"/>
      <c r="KDB20" s="198"/>
      <c r="KDC20" s="198"/>
      <c r="KDD20" s="198"/>
      <c r="KDE20" s="198"/>
      <c r="KDF20" s="198"/>
      <c r="KDG20" s="198"/>
      <c r="KDH20" s="198"/>
      <c r="KDI20" s="198"/>
      <c r="KDJ20" s="198"/>
      <c r="KDK20" s="198"/>
      <c r="KDL20" s="198"/>
      <c r="KDM20" s="198"/>
      <c r="KDN20" s="198"/>
      <c r="KDO20" s="198"/>
      <c r="KDP20" s="198"/>
      <c r="KDQ20" s="198"/>
      <c r="KDR20" s="198"/>
      <c r="KDS20" s="198"/>
      <c r="KDT20" s="198"/>
      <c r="KDU20" s="198"/>
      <c r="KDV20" s="198"/>
      <c r="KDW20" s="198"/>
      <c r="KDX20" s="198"/>
      <c r="KDY20" s="198"/>
      <c r="KDZ20" s="198"/>
      <c r="KEA20" s="198"/>
      <c r="KEB20" s="198"/>
      <c r="KEC20" s="198"/>
      <c r="KED20" s="198"/>
      <c r="KEE20" s="198"/>
      <c r="KEF20" s="198"/>
      <c r="KEG20" s="198"/>
      <c r="KEH20" s="198"/>
      <c r="KEI20" s="198"/>
      <c r="KEJ20" s="198"/>
      <c r="KEK20" s="198"/>
      <c r="KEL20" s="198"/>
      <c r="KEM20" s="198"/>
      <c r="KEN20" s="198"/>
      <c r="KEO20" s="198"/>
      <c r="KEP20" s="198"/>
      <c r="KEQ20" s="198"/>
      <c r="KER20" s="198"/>
      <c r="KES20" s="198"/>
      <c r="KET20" s="198"/>
      <c r="KEU20" s="198"/>
      <c r="KEV20" s="198"/>
      <c r="KEW20" s="198"/>
      <c r="KEX20" s="198"/>
      <c r="KEY20" s="198"/>
      <c r="KEZ20" s="198"/>
      <c r="KFA20" s="198"/>
      <c r="KFB20" s="198"/>
      <c r="KFC20" s="198"/>
      <c r="KFD20" s="198"/>
      <c r="KFE20" s="198"/>
      <c r="KFF20" s="198"/>
      <c r="KFG20" s="198"/>
      <c r="KFH20" s="198"/>
      <c r="KFI20" s="198"/>
      <c r="KFJ20" s="198"/>
      <c r="KFK20" s="198"/>
      <c r="KFL20" s="198"/>
      <c r="KFM20" s="198"/>
      <c r="KFN20" s="198"/>
      <c r="KFO20" s="198"/>
      <c r="KFP20" s="198"/>
      <c r="KFQ20" s="198"/>
      <c r="KFR20" s="198"/>
      <c r="KFS20" s="198"/>
      <c r="KFT20" s="198"/>
      <c r="KFU20" s="198"/>
      <c r="KFV20" s="198"/>
      <c r="KFW20" s="198"/>
      <c r="KFX20" s="198"/>
      <c r="KFY20" s="198"/>
      <c r="KFZ20" s="198"/>
      <c r="KGA20" s="198"/>
      <c r="KGB20" s="198"/>
      <c r="KGC20" s="198"/>
      <c r="KGD20" s="198"/>
      <c r="KGE20" s="198"/>
      <c r="KGF20" s="198"/>
      <c r="KGG20" s="198"/>
      <c r="KGH20" s="198"/>
      <c r="KGI20" s="198"/>
      <c r="KGJ20" s="198"/>
      <c r="KGK20" s="198"/>
      <c r="KGL20" s="198"/>
      <c r="KGM20" s="198"/>
      <c r="KGN20" s="198"/>
      <c r="KGO20" s="198"/>
      <c r="KGP20" s="198"/>
      <c r="KGQ20" s="198"/>
      <c r="KGR20" s="198"/>
      <c r="KGS20" s="198"/>
      <c r="KGT20" s="198"/>
      <c r="KGU20" s="198"/>
      <c r="KGV20" s="198"/>
      <c r="KGW20" s="198"/>
      <c r="KGX20" s="198"/>
      <c r="KGY20" s="198"/>
      <c r="KGZ20" s="198"/>
      <c r="KHA20" s="198"/>
      <c r="KHB20" s="198"/>
      <c r="KHC20" s="198"/>
      <c r="KHD20" s="198"/>
      <c r="KHE20" s="198"/>
      <c r="KHF20" s="198"/>
      <c r="KHG20" s="198"/>
      <c r="KHH20" s="198"/>
      <c r="KHI20" s="198"/>
      <c r="KHJ20" s="198"/>
      <c r="KHK20" s="198"/>
      <c r="KHL20" s="198"/>
      <c r="KHM20" s="198"/>
      <c r="KHN20" s="198"/>
      <c r="KHO20" s="198"/>
      <c r="KHP20" s="198"/>
      <c r="KHQ20" s="198"/>
      <c r="KHR20" s="198"/>
      <c r="KHS20" s="198"/>
      <c r="KHT20" s="198"/>
      <c r="KHU20" s="198"/>
      <c r="KHV20" s="198"/>
      <c r="KHW20" s="198"/>
      <c r="KHX20" s="198"/>
      <c r="KHY20" s="198"/>
      <c r="KHZ20" s="198"/>
      <c r="KIA20" s="198"/>
      <c r="KIB20" s="198"/>
      <c r="KIC20" s="198"/>
      <c r="KID20" s="198"/>
      <c r="KIE20" s="198"/>
      <c r="KIF20" s="198"/>
      <c r="KIG20" s="198"/>
      <c r="KIH20" s="198"/>
      <c r="KII20" s="198"/>
      <c r="KIJ20" s="198"/>
      <c r="KIK20" s="198"/>
      <c r="KIL20" s="198"/>
      <c r="KIM20" s="198"/>
      <c r="KIN20" s="198"/>
      <c r="KIO20" s="198"/>
      <c r="KIP20" s="198"/>
      <c r="KIQ20" s="198"/>
      <c r="KIR20" s="198"/>
      <c r="KIS20" s="198"/>
      <c r="KIT20" s="198"/>
      <c r="KIU20" s="198"/>
      <c r="KIV20" s="198"/>
      <c r="KIW20" s="198"/>
      <c r="KIX20" s="198"/>
      <c r="KIY20" s="198"/>
      <c r="KIZ20" s="198"/>
      <c r="KJA20" s="198"/>
      <c r="KJB20" s="198"/>
      <c r="KJC20" s="198"/>
      <c r="KJD20" s="198"/>
      <c r="KJE20" s="198"/>
      <c r="KJF20" s="198"/>
      <c r="KJG20" s="198"/>
      <c r="KJH20" s="198"/>
      <c r="KJI20" s="198"/>
      <c r="KJJ20" s="198"/>
      <c r="KJK20" s="198"/>
      <c r="KJL20" s="198"/>
      <c r="KJM20" s="198"/>
      <c r="KJN20" s="198"/>
      <c r="KJO20" s="198"/>
      <c r="KJP20" s="198"/>
      <c r="KJQ20" s="198"/>
      <c r="KJR20" s="198"/>
      <c r="KJS20" s="198"/>
      <c r="KJT20" s="198"/>
      <c r="KJU20" s="198"/>
      <c r="KJV20" s="198"/>
      <c r="KJW20" s="198"/>
      <c r="KJX20" s="198"/>
      <c r="KJY20" s="198"/>
      <c r="KJZ20" s="198"/>
      <c r="KKA20" s="198"/>
      <c r="KKB20" s="198"/>
      <c r="KKC20" s="198"/>
      <c r="KKD20" s="198"/>
      <c r="KKE20" s="198"/>
      <c r="KKF20" s="198"/>
      <c r="KKG20" s="198"/>
      <c r="KKH20" s="198"/>
      <c r="KKI20" s="198"/>
      <c r="KKJ20" s="198"/>
      <c r="KKK20" s="198"/>
      <c r="KKL20" s="198"/>
      <c r="KKM20" s="198"/>
      <c r="KKN20" s="198"/>
      <c r="KKO20" s="198"/>
      <c r="KKP20" s="198"/>
      <c r="KKQ20" s="198"/>
      <c r="KKR20" s="198"/>
      <c r="KKS20" s="198"/>
      <c r="KKT20" s="198"/>
      <c r="KKU20" s="198"/>
      <c r="KKV20" s="198"/>
      <c r="KKW20" s="198"/>
      <c r="KKX20" s="198"/>
      <c r="KKY20" s="198"/>
      <c r="KKZ20" s="198"/>
      <c r="KLA20" s="198"/>
      <c r="KLB20" s="198"/>
      <c r="KLC20" s="198"/>
      <c r="KLD20" s="198"/>
      <c r="KLE20" s="198"/>
      <c r="KLF20" s="198"/>
      <c r="KLG20" s="198"/>
      <c r="KLH20" s="198"/>
      <c r="KLI20" s="198"/>
      <c r="KLJ20" s="198"/>
      <c r="KLK20" s="198"/>
      <c r="KLL20" s="198"/>
      <c r="KLM20" s="198"/>
      <c r="KLN20" s="198"/>
      <c r="KLO20" s="198"/>
      <c r="KLP20" s="198"/>
      <c r="KLQ20" s="198"/>
      <c r="KLR20" s="198"/>
      <c r="KLS20" s="198"/>
      <c r="KLT20" s="198"/>
      <c r="KLU20" s="198"/>
      <c r="KLV20" s="198"/>
      <c r="KLW20" s="198"/>
      <c r="KLX20" s="198"/>
      <c r="KLY20" s="198"/>
      <c r="KLZ20" s="198"/>
      <c r="KMA20" s="198"/>
      <c r="KMB20" s="198"/>
      <c r="KMC20" s="198"/>
      <c r="KMD20" s="198"/>
      <c r="KME20" s="198"/>
      <c r="KMF20" s="198"/>
      <c r="KMG20" s="198"/>
      <c r="KMH20" s="198"/>
      <c r="KMI20" s="198"/>
      <c r="KMJ20" s="198"/>
      <c r="KMK20" s="198"/>
      <c r="KML20" s="198"/>
      <c r="KMM20" s="198"/>
      <c r="KMN20" s="198"/>
      <c r="KMO20" s="198"/>
      <c r="KMP20" s="198"/>
      <c r="KMQ20" s="198"/>
      <c r="KMR20" s="198"/>
      <c r="KMS20" s="198"/>
      <c r="KMT20" s="198"/>
      <c r="KMU20" s="198"/>
      <c r="KMV20" s="198"/>
      <c r="KMW20" s="198"/>
      <c r="KMX20" s="198"/>
      <c r="KMY20" s="198"/>
      <c r="KMZ20" s="198"/>
      <c r="KNA20" s="198"/>
      <c r="KNB20" s="198"/>
      <c r="KNC20" s="198"/>
      <c r="KND20" s="198"/>
      <c r="KNE20" s="198"/>
      <c r="KNF20" s="198"/>
      <c r="KNG20" s="198"/>
      <c r="KNH20" s="198"/>
      <c r="KNI20" s="198"/>
      <c r="KNJ20" s="198"/>
      <c r="KNK20" s="198"/>
      <c r="KNL20" s="198"/>
      <c r="KNM20" s="198"/>
      <c r="KNN20" s="198"/>
      <c r="KNO20" s="198"/>
      <c r="KNP20" s="198"/>
      <c r="KNQ20" s="198"/>
      <c r="KNR20" s="198"/>
      <c r="KNS20" s="198"/>
      <c r="KNT20" s="198"/>
      <c r="KNU20" s="198"/>
      <c r="KNV20" s="198"/>
      <c r="KNW20" s="198"/>
      <c r="KNX20" s="198"/>
      <c r="KNY20" s="198"/>
      <c r="KNZ20" s="198"/>
      <c r="KOA20" s="198"/>
      <c r="KOB20" s="198"/>
      <c r="KOC20" s="198"/>
      <c r="KOD20" s="198"/>
      <c r="KOE20" s="198"/>
      <c r="KOF20" s="198"/>
      <c r="KOG20" s="198"/>
      <c r="KOH20" s="198"/>
      <c r="KOI20" s="198"/>
      <c r="KOJ20" s="198"/>
      <c r="KOK20" s="198"/>
      <c r="KOL20" s="198"/>
      <c r="KOM20" s="198"/>
      <c r="KON20" s="198"/>
      <c r="KOO20" s="198"/>
      <c r="KOP20" s="198"/>
      <c r="KOQ20" s="198"/>
      <c r="KOR20" s="198"/>
      <c r="KOS20" s="198"/>
      <c r="KOT20" s="198"/>
      <c r="KOU20" s="198"/>
      <c r="KOV20" s="198"/>
      <c r="KOW20" s="198"/>
      <c r="KOX20" s="198"/>
      <c r="KOY20" s="198"/>
      <c r="KOZ20" s="198"/>
      <c r="KPA20" s="198"/>
      <c r="KPB20" s="198"/>
      <c r="KPC20" s="198"/>
      <c r="KPD20" s="198"/>
      <c r="KPE20" s="198"/>
      <c r="KPF20" s="198"/>
      <c r="KPG20" s="198"/>
      <c r="KPH20" s="198"/>
      <c r="KPI20" s="198"/>
      <c r="KPJ20" s="198"/>
      <c r="KPK20" s="198"/>
      <c r="KPL20" s="198"/>
      <c r="KPM20" s="198"/>
      <c r="KPN20" s="198"/>
      <c r="KPO20" s="198"/>
      <c r="KPP20" s="198"/>
      <c r="KPQ20" s="198"/>
      <c r="KPR20" s="198"/>
      <c r="KPS20" s="198"/>
      <c r="KPT20" s="198"/>
      <c r="KPU20" s="198"/>
      <c r="KPV20" s="198"/>
      <c r="KPW20" s="198"/>
      <c r="KPX20" s="198"/>
      <c r="KPY20" s="198"/>
      <c r="KPZ20" s="198"/>
      <c r="KQA20" s="198"/>
      <c r="KQB20" s="198"/>
      <c r="KQC20" s="198"/>
      <c r="KQD20" s="198"/>
      <c r="KQE20" s="198"/>
      <c r="KQF20" s="198"/>
      <c r="KQG20" s="198"/>
      <c r="KQH20" s="198"/>
      <c r="KQI20" s="198"/>
      <c r="KQJ20" s="198"/>
      <c r="KQK20" s="198"/>
      <c r="KQL20" s="198"/>
      <c r="KQM20" s="198"/>
      <c r="KQN20" s="198"/>
      <c r="KQO20" s="198"/>
      <c r="KQP20" s="198"/>
      <c r="KQQ20" s="198"/>
      <c r="KQR20" s="198"/>
      <c r="KQS20" s="198"/>
      <c r="KQT20" s="198"/>
      <c r="KQU20" s="198"/>
      <c r="KQV20" s="198"/>
      <c r="KQW20" s="198"/>
      <c r="KQX20" s="198"/>
      <c r="KQY20" s="198"/>
      <c r="KQZ20" s="198"/>
      <c r="KRA20" s="198"/>
      <c r="KRB20" s="198"/>
      <c r="KRC20" s="198"/>
      <c r="KRD20" s="198"/>
      <c r="KRE20" s="198"/>
      <c r="KRF20" s="198"/>
      <c r="KRG20" s="198"/>
      <c r="KRH20" s="198"/>
      <c r="KRI20" s="198"/>
      <c r="KRJ20" s="198"/>
      <c r="KRK20" s="198"/>
      <c r="KRL20" s="198"/>
      <c r="KRM20" s="198"/>
      <c r="KRN20" s="198"/>
      <c r="KRO20" s="198"/>
      <c r="KRP20" s="198"/>
      <c r="KRQ20" s="198"/>
      <c r="KRR20" s="198"/>
      <c r="KRS20" s="198"/>
      <c r="KRT20" s="198"/>
      <c r="KRU20" s="198"/>
      <c r="KRV20" s="198"/>
      <c r="KRW20" s="198"/>
      <c r="KRX20" s="198"/>
      <c r="KRY20" s="198"/>
      <c r="KRZ20" s="198"/>
      <c r="KSA20" s="198"/>
      <c r="KSB20" s="198"/>
      <c r="KSC20" s="198"/>
      <c r="KSD20" s="198"/>
      <c r="KSE20" s="198"/>
      <c r="KSF20" s="198"/>
      <c r="KSG20" s="198"/>
      <c r="KSH20" s="198"/>
      <c r="KSI20" s="198"/>
      <c r="KSJ20" s="198"/>
      <c r="KSK20" s="198"/>
      <c r="KSL20" s="198"/>
      <c r="KSM20" s="198"/>
      <c r="KSN20" s="198"/>
      <c r="KSO20" s="198"/>
      <c r="KSP20" s="198"/>
      <c r="KSQ20" s="198"/>
      <c r="KSR20" s="198"/>
      <c r="KSS20" s="198"/>
      <c r="KST20" s="198"/>
      <c r="KSU20" s="198"/>
      <c r="KSV20" s="198"/>
      <c r="KSW20" s="198"/>
      <c r="KSX20" s="198"/>
      <c r="KSY20" s="198"/>
      <c r="KSZ20" s="198"/>
      <c r="KTA20" s="198"/>
      <c r="KTB20" s="198"/>
      <c r="KTC20" s="198"/>
      <c r="KTD20" s="198"/>
      <c r="KTE20" s="198"/>
      <c r="KTF20" s="198"/>
      <c r="KTG20" s="198"/>
      <c r="KTH20" s="198"/>
      <c r="KTI20" s="198"/>
      <c r="KTJ20" s="198"/>
      <c r="KTK20" s="198"/>
      <c r="KTL20" s="198"/>
      <c r="KTM20" s="198"/>
      <c r="KTN20" s="198"/>
      <c r="KTO20" s="198"/>
      <c r="KTP20" s="198"/>
      <c r="KTQ20" s="198"/>
      <c r="KTR20" s="198"/>
      <c r="KTS20" s="198"/>
      <c r="KTT20" s="198"/>
      <c r="KTU20" s="198"/>
      <c r="KTV20" s="198"/>
      <c r="KTW20" s="198"/>
      <c r="KTX20" s="198"/>
      <c r="KTY20" s="198"/>
      <c r="KTZ20" s="198"/>
      <c r="KUA20" s="198"/>
      <c r="KUB20" s="198"/>
      <c r="KUC20" s="198"/>
      <c r="KUD20" s="198"/>
      <c r="KUE20" s="198"/>
      <c r="KUF20" s="198"/>
      <c r="KUG20" s="198"/>
      <c r="KUH20" s="198"/>
      <c r="KUI20" s="198"/>
      <c r="KUJ20" s="198"/>
      <c r="KUK20" s="198"/>
      <c r="KUL20" s="198"/>
      <c r="KUM20" s="198"/>
      <c r="KUN20" s="198"/>
      <c r="KUO20" s="198"/>
      <c r="KUP20" s="198"/>
      <c r="KUQ20" s="198"/>
      <c r="KUR20" s="198"/>
      <c r="KUS20" s="198"/>
      <c r="KUT20" s="198"/>
      <c r="KUU20" s="198"/>
      <c r="KUV20" s="198"/>
      <c r="KUW20" s="198"/>
      <c r="KUX20" s="198"/>
      <c r="KUY20" s="198"/>
      <c r="KUZ20" s="198"/>
      <c r="KVA20" s="198"/>
      <c r="KVB20" s="198"/>
      <c r="KVC20" s="198"/>
      <c r="KVD20" s="198"/>
      <c r="KVE20" s="198"/>
      <c r="KVF20" s="198"/>
      <c r="KVG20" s="198"/>
      <c r="KVH20" s="198"/>
      <c r="KVI20" s="198"/>
      <c r="KVJ20" s="198"/>
      <c r="KVK20" s="198"/>
      <c r="KVL20" s="198"/>
      <c r="KVM20" s="198"/>
      <c r="KVN20" s="198"/>
      <c r="KVO20" s="198"/>
      <c r="KVP20" s="198"/>
      <c r="KVQ20" s="198"/>
      <c r="KVR20" s="198"/>
      <c r="KVS20" s="198"/>
      <c r="KVT20" s="198"/>
      <c r="KVU20" s="198"/>
      <c r="KVV20" s="198"/>
      <c r="KVW20" s="198"/>
      <c r="KVX20" s="198"/>
      <c r="KVY20" s="198"/>
      <c r="KVZ20" s="198"/>
      <c r="KWA20" s="198"/>
      <c r="KWB20" s="198"/>
      <c r="KWC20" s="198"/>
      <c r="KWD20" s="198"/>
      <c r="KWE20" s="198"/>
      <c r="KWF20" s="198"/>
      <c r="KWG20" s="198"/>
      <c r="KWH20" s="198"/>
      <c r="KWI20" s="198"/>
      <c r="KWJ20" s="198"/>
      <c r="KWK20" s="198"/>
      <c r="KWL20" s="198"/>
      <c r="KWM20" s="198"/>
      <c r="KWN20" s="198"/>
      <c r="KWO20" s="198"/>
      <c r="KWP20" s="198"/>
      <c r="KWQ20" s="198"/>
      <c r="KWR20" s="198"/>
      <c r="KWS20" s="198"/>
      <c r="KWT20" s="198"/>
      <c r="KWU20" s="198"/>
      <c r="KWV20" s="198"/>
      <c r="KWW20" s="198"/>
      <c r="KWX20" s="198"/>
      <c r="KWY20" s="198"/>
      <c r="KWZ20" s="198"/>
      <c r="KXA20" s="198"/>
      <c r="KXB20" s="198"/>
      <c r="KXC20" s="198"/>
      <c r="KXD20" s="198"/>
      <c r="KXE20" s="198"/>
      <c r="KXF20" s="198"/>
      <c r="KXG20" s="198"/>
      <c r="KXH20" s="198"/>
      <c r="KXI20" s="198"/>
      <c r="KXJ20" s="198"/>
      <c r="KXK20" s="198"/>
      <c r="KXL20" s="198"/>
      <c r="KXM20" s="198"/>
      <c r="KXN20" s="198"/>
      <c r="KXO20" s="198"/>
      <c r="KXP20" s="198"/>
      <c r="KXQ20" s="198"/>
      <c r="KXR20" s="198"/>
      <c r="KXS20" s="198"/>
      <c r="KXT20" s="198"/>
      <c r="KXU20" s="198"/>
      <c r="KXV20" s="198"/>
      <c r="KXW20" s="198"/>
      <c r="KXX20" s="198"/>
      <c r="KXY20" s="198"/>
      <c r="KXZ20" s="198"/>
      <c r="KYA20" s="198"/>
      <c r="KYB20" s="198"/>
      <c r="KYC20" s="198"/>
      <c r="KYD20" s="198"/>
      <c r="KYE20" s="198"/>
      <c r="KYF20" s="198"/>
      <c r="KYG20" s="198"/>
      <c r="KYH20" s="198"/>
      <c r="KYI20" s="198"/>
      <c r="KYJ20" s="198"/>
      <c r="KYK20" s="198"/>
      <c r="KYL20" s="198"/>
      <c r="KYM20" s="198"/>
      <c r="KYN20" s="198"/>
      <c r="KYO20" s="198"/>
      <c r="KYP20" s="198"/>
      <c r="KYQ20" s="198"/>
      <c r="KYR20" s="198"/>
      <c r="KYS20" s="198"/>
      <c r="KYT20" s="198"/>
      <c r="KYU20" s="198"/>
      <c r="KYV20" s="198"/>
      <c r="KYW20" s="198"/>
      <c r="KYX20" s="198"/>
      <c r="KYY20" s="198"/>
      <c r="KYZ20" s="198"/>
      <c r="KZA20" s="198"/>
      <c r="KZB20" s="198"/>
      <c r="KZC20" s="198"/>
      <c r="KZD20" s="198"/>
      <c r="KZE20" s="198"/>
      <c r="KZF20" s="198"/>
      <c r="KZG20" s="198"/>
      <c r="KZH20" s="198"/>
      <c r="KZI20" s="198"/>
      <c r="KZJ20" s="198"/>
      <c r="KZK20" s="198"/>
      <c r="KZL20" s="198"/>
      <c r="KZM20" s="198"/>
      <c r="KZN20" s="198"/>
      <c r="KZO20" s="198"/>
      <c r="KZP20" s="198"/>
      <c r="KZQ20" s="198"/>
      <c r="KZR20" s="198"/>
      <c r="KZS20" s="198"/>
      <c r="KZT20" s="198"/>
      <c r="KZU20" s="198"/>
      <c r="KZV20" s="198"/>
      <c r="KZW20" s="198"/>
      <c r="KZX20" s="198"/>
      <c r="KZY20" s="198"/>
      <c r="KZZ20" s="198"/>
      <c r="LAA20" s="198"/>
      <c r="LAB20" s="198"/>
      <c r="LAC20" s="198"/>
      <c r="LAD20" s="198"/>
      <c r="LAE20" s="198"/>
      <c r="LAF20" s="198"/>
      <c r="LAG20" s="198"/>
      <c r="LAH20" s="198"/>
      <c r="LAI20" s="198"/>
      <c r="LAJ20" s="198"/>
      <c r="LAK20" s="198"/>
      <c r="LAL20" s="198"/>
      <c r="LAM20" s="198"/>
      <c r="LAN20" s="198"/>
      <c r="LAO20" s="198"/>
      <c r="LAP20" s="198"/>
      <c r="LAQ20" s="198"/>
      <c r="LAR20" s="198"/>
      <c r="LAS20" s="198"/>
      <c r="LAT20" s="198"/>
      <c r="LAU20" s="198"/>
      <c r="LAV20" s="198"/>
      <c r="LAW20" s="198"/>
      <c r="LAX20" s="198"/>
      <c r="LAY20" s="198"/>
      <c r="LAZ20" s="198"/>
      <c r="LBA20" s="198"/>
      <c r="LBB20" s="198"/>
      <c r="LBC20" s="198"/>
      <c r="LBD20" s="198"/>
      <c r="LBE20" s="198"/>
      <c r="LBF20" s="198"/>
      <c r="LBG20" s="198"/>
      <c r="LBH20" s="198"/>
      <c r="LBI20" s="198"/>
      <c r="LBJ20" s="198"/>
      <c r="LBK20" s="198"/>
      <c r="LBL20" s="198"/>
      <c r="LBM20" s="198"/>
      <c r="LBN20" s="198"/>
      <c r="LBO20" s="198"/>
      <c r="LBP20" s="198"/>
      <c r="LBQ20" s="198"/>
      <c r="LBR20" s="198"/>
      <c r="LBS20" s="198"/>
      <c r="LBT20" s="198"/>
      <c r="LBU20" s="198"/>
      <c r="LBV20" s="198"/>
      <c r="LBW20" s="198"/>
      <c r="LBX20" s="198"/>
      <c r="LBY20" s="198"/>
      <c r="LBZ20" s="198"/>
      <c r="LCA20" s="198"/>
      <c r="LCB20" s="198"/>
      <c r="LCC20" s="198"/>
      <c r="LCD20" s="198"/>
      <c r="LCE20" s="198"/>
      <c r="LCF20" s="198"/>
      <c r="LCG20" s="198"/>
      <c r="LCH20" s="198"/>
      <c r="LCI20" s="198"/>
      <c r="LCJ20" s="198"/>
      <c r="LCK20" s="198"/>
      <c r="LCL20" s="198"/>
      <c r="LCM20" s="198"/>
      <c r="LCN20" s="198"/>
      <c r="LCO20" s="198"/>
      <c r="LCP20" s="198"/>
      <c r="LCQ20" s="198"/>
      <c r="LCR20" s="198"/>
      <c r="LCS20" s="198"/>
      <c r="LCT20" s="198"/>
      <c r="LCU20" s="198"/>
      <c r="LCV20" s="198"/>
      <c r="LCW20" s="198"/>
      <c r="LCX20" s="198"/>
      <c r="LCY20" s="198"/>
      <c r="LCZ20" s="198"/>
      <c r="LDA20" s="198"/>
      <c r="LDB20" s="198"/>
      <c r="LDC20" s="198"/>
      <c r="LDD20" s="198"/>
      <c r="LDE20" s="198"/>
      <c r="LDF20" s="198"/>
      <c r="LDG20" s="198"/>
      <c r="LDH20" s="198"/>
      <c r="LDI20" s="198"/>
      <c r="LDJ20" s="198"/>
      <c r="LDK20" s="198"/>
      <c r="LDL20" s="198"/>
      <c r="LDM20" s="198"/>
      <c r="LDN20" s="198"/>
      <c r="LDO20" s="198"/>
      <c r="LDP20" s="198"/>
      <c r="LDQ20" s="198"/>
      <c r="LDR20" s="198"/>
      <c r="LDS20" s="198"/>
      <c r="LDT20" s="198"/>
      <c r="LDU20" s="198"/>
      <c r="LDV20" s="198"/>
      <c r="LDW20" s="198"/>
      <c r="LDX20" s="198"/>
      <c r="LDY20" s="198"/>
      <c r="LDZ20" s="198"/>
      <c r="LEA20" s="198"/>
      <c r="LEB20" s="198"/>
      <c r="LEC20" s="198"/>
      <c r="LED20" s="198"/>
      <c r="LEE20" s="198"/>
      <c r="LEF20" s="198"/>
      <c r="LEG20" s="198"/>
      <c r="LEH20" s="198"/>
      <c r="LEI20" s="198"/>
      <c r="LEJ20" s="198"/>
      <c r="LEK20" s="198"/>
      <c r="LEL20" s="198"/>
      <c r="LEM20" s="198"/>
      <c r="LEN20" s="198"/>
      <c r="LEO20" s="198"/>
      <c r="LEP20" s="198"/>
      <c r="LEQ20" s="198"/>
      <c r="LER20" s="198"/>
      <c r="LES20" s="198"/>
      <c r="LET20" s="198"/>
      <c r="LEU20" s="198"/>
      <c r="LEV20" s="198"/>
      <c r="LEW20" s="198"/>
      <c r="LEX20" s="198"/>
      <c r="LEY20" s="198"/>
      <c r="LEZ20" s="198"/>
      <c r="LFA20" s="198"/>
      <c r="LFB20" s="198"/>
      <c r="LFC20" s="198"/>
      <c r="LFD20" s="198"/>
      <c r="LFE20" s="198"/>
      <c r="LFF20" s="198"/>
      <c r="LFG20" s="198"/>
      <c r="LFH20" s="198"/>
      <c r="LFI20" s="198"/>
      <c r="LFJ20" s="198"/>
      <c r="LFK20" s="198"/>
      <c r="LFL20" s="198"/>
      <c r="LFM20" s="198"/>
      <c r="LFN20" s="198"/>
      <c r="LFO20" s="198"/>
      <c r="LFP20" s="198"/>
      <c r="LFQ20" s="198"/>
      <c r="LFR20" s="198"/>
      <c r="LFS20" s="198"/>
      <c r="LFT20" s="198"/>
      <c r="LFU20" s="198"/>
      <c r="LFV20" s="198"/>
      <c r="LFW20" s="198"/>
      <c r="LFX20" s="198"/>
      <c r="LFY20" s="198"/>
      <c r="LFZ20" s="198"/>
      <c r="LGA20" s="198"/>
      <c r="LGB20" s="198"/>
      <c r="LGC20" s="198"/>
      <c r="LGD20" s="198"/>
      <c r="LGE20" s="198"/>
      <c r="LGF20" s="198"/>
      <c r="LGG20" s="198"/>
      <c r="LGH20" s="198"/>
      <c r="LGI20" s="198"/>
      <c r="LGJ20" s="198"/>
      <c r="LGK20" s="198"/>
      <c r="LGL20" s="198"/>
      <c r="LGM20" s="198"/>
      <c r="LGN20" s="198"/>
      <c r="LGO20" s="198"/>
      <c r="LGP20" s="198"/>
      <c r="LGQ20" s="198"/>
      <c r="LGR20" s="198"/>
      <c r="LGS20" s="198"/>
      <c r="LGT20" s="198"/>
      <c r="LGU20" s="198"/>
      <c r="LGV20" s="198"/>
      <c r="LGW20" s="198"/>
      <c r="LGX20" s="198"/>
      <c r="LGY20" s="198"/>
      <c r="LGZ20" s="198"/>
      <c r="LHA20" s="198"/>
      <c r="LHB20" s="198"/>
      <c r="LHC20" s="198"/>
      <c r="LHD20" s="198"/>
      <c r="LHE20" s="198"/>
      <c r="LHF20" s="198"/>
      <c r="LHG20" s="198"/>
      <c r="LHH20" s="198"/>
      <c r="LHI20" s="198"/>
      <c r="LHJ20" s="198"/>
      <c r="LHK20" s="198"/>
      <c r="LHL20" s="198"/>
      <c r="LHM20" s="198"/>
      <c r="LHN20" s="198"/>
      <c r="LHO20" s="198"/>
      <c r="LHP20" s="198"/>
      <c r="LHQ20" s="198"/>
      <c r="LHR20" s="198"/>
      <c r="LHS20" s="198"/>
      <c r="LHT20" s="198"/>
      <c r="LHU20" s="198"/>
      <c r="LHV20" s="198"/>
      <c r="LHW20" s="198"/>
      <c r="LHX20" s="198"/>
      <c r="LHY20" s="198"/>
      <c r="LHZ20" s="198"/>
      <c r="LIA20" s="198"/>
      <c r="LIB20" s="198"/>
      <c r="LIC20" s="198"/>
      <c r="LID20" s="198"/>
      <c r="LIE20" s="198"/>
      <c r="LIF20" s="198"/>
      <c r="LIG20" s="198"/>
      <c r="LIH20" s="198"/>
      <c r="LII20" s="198"/>
      <c r="LIJ20" s="198"/>
      <c r="LIK20" s="198"/>
      <c r="LIL20" s="198"/>
      <c r="LIM20" s="198"/>
      <c r="LIN20" s="198"/>
      <c r="LIO20" s="198"/>
      <c r="LIP20" s="198"/>
      <c r="LIQ20" s="198"/>
      <c r="LIR20" s="198"/>
      <c r="LIS20" s="198"/>
      <c r="LIT20" s="198"/>
      <c r="LIU20" s="198"/>
      <c r="LIV20" s="198"/>
      <c r="LIW20" s="198"/>
      <c r="LIX20" s="198"/>
      <c r="LIY20" s="198"/>
      <c r="LIZ20" s="198"/>
      <c r="LJA20" s="198"/>
      <c r="LJB20" s="198"/>
      <c r="LJC20" s="198"/>
      <c r="LJD20" s="198"/>
      <c r="LJE20" s="198"/>
      <c r="LJF20" s="198"/>
      <c r="LJG20" s="198"/>
      <c r="LJH20" s="198"/>
      <c r="LJI20" s="198"/>
      <c r="LJJ20" s="198"/>
      <c r="LJK20" s="198"/>
      <c r="LJL20" s="198"/>
      <c r="LJM20" s="198"/>
      <c r="LJN20" s="198"/>
      <c r="LJO20" s="198"/>
      <c r="LJP20" s="198"/>
      <c r="LJQ20" s="198"/>
      <c r="LJR20" s="198"/>
      <c r="LJS20" s="198"/>
      <c r="LJT20" s="198"/>
      <c r="LJU20" s="198"/>
      <c r="LJV20" s="198"/>
      <c r="LJW20" s="198"/>
      <c r="LJX20" s="198"/>
      <c r="LJY20" s="198"/>
      <c r="LJZ20" s="198"/>
      <c r="LKA20" s="198"/>
      <c r="LKB20" s="198"/>
      <c r="LKC20" s="198"/>
      <c r="LKD20" s="198"/>
      <c r="LKE20" s="198"/>
      <c r="LKF20" s="198"/>
      <c r="LKG20" s="198"/>
      <c r="LKH20" s="198"/>
      <c r="LKI20" s="198"/>
      <c r="LKJ20" s="198"/>
      <c r="LKK20" s="198"/>
      <c r="LKL20" s="198"/>
      <c r="LKM20" s="198"/>
      <c r="LKN20" s="198"/>
      <c r="LKO20" s="198"/>
      <c r="LKP20" s="198"/>
      <c r="LKQ20" s="198"/>
      <c r="LKR20" s="198"/>
      <c r="LKS20" s="198"/>
      <c r="LKT20" s="198"/>
      <c r="LKU20" s="198"/>
      <c r="LKV20" s="198"/>
      <c r="LKW20" s="198"/>
      <c r="LKX20" s="198"/>
      <c r="LKY20" s="198"/>
      <c r="LKZ20" s="198"/>
      <c r="LLA20" s="198"/>
      <c r="LLB20" s="198"/>
      <c r="LLC20" s="198"/>
      <c r="LLD20" s="198"/>
      <c r="LLE20" s="198"/>
      <c r="LLF20" s="198"/>
      <c r="LLG20" s="198"/>
      <c r="LLH20" s="198"/>
      <c r="LLI20" s="198"/>
      <c r="LLJ20" s="198"/>
      <c r="LLK20" s="198"/>
      <c r="LLL20" s="198"/>
      <c r="LLM20" s="198"/>
      <c r="LLN20" s="198"/>
      <c r="LLO20" s="198"/>
      <c r="LLP20" s="198"/>
      <c r="LLQ20" s="198"/>
      <c r="LLR20" s="198"/>
      <c r="LLS20" s="198"/>
      <c r="LLT20" s="198"/>
      <c r="LLU20" s="198"/>
      <c r="LLV20" s="198"/>
      <c r="LLW20" s="198"/>
      <c r="LLX20" s="198"/>
      <c r="LLY20" s="198"/>
      <c r="LLZ20" s="198"/>
      <c r="LMA20" s="198"/>
      <c r="LMB20" s="198"/>
      <c r="LMC20" s="198"/>
      <c r="LMD20" s="198"/>
      <c r="LME20" s="198"/>
      <c r="LMF20" s="198"/>
      <c r="LMG20" s="198"/>
      <c r="LMH20" s="198"/>
      <c r="LMI20" s="198"/>
      <c r="LMJ20" s="198"/>
      <c r="LMK20" s="198"/>
      <c r="LML20" s="198"/>
      <c r="LMM20" s="198"/>
      <c r="LMN20" s="198"/>
      <c r="LMO20" s="198"/>
      <c r="LMP20" s="198"/>
      <c r="LMQ20" s="198"/>
      <c r="LMR20" s="198"/>
      <c r="LMS20" s="198"/>
      <c r="LMT20" s="198"/>
      <c r="LMU20" s="198"/>
      <c r="LMV20" s="198"/>
      <c r="LMW20" s="198"/>
      <c r="LMX20" s="198"/>
      <c r="LMY20" s="198"/>
      <c r="LMZ20" s="198"/>
      <c r="LNA20" s="198"/>
      <c r="LNB20" s="198"/>
      <c r="LNC20" s="198"/>
      <c r="LND20" s="198"/>
      <c r="LNE20" s="198"/>
      <c r="LNF20" s="198"/>
      <c r="LNG20" s="198"/>
      <c r="LNH20" s="198"/>
      <c r="LNI20" s="198"/>
      <c r="LNJ20" s="198"/>
      <c r="LNK20" s="198"/>
      <c r="LNL20" s="198"/>
      <c r="LNM20" s="198"/>
      <c r="LNN20" s="198"/>
      <c r="LNO20" s="198"/>
      <c r="LNP20" s="198"/>
      <c r="LNQ20" s="198"/>
      <c r="LNR20" s="198"/>
      <c r="LNS20" s="198"/>
      <c r="LNT20" s="198"/>
      <c r="LNU20" s="198"/>
      <c r="LNV20" s="198"/>
      <c r="LNW20" s="198"/>
      <c r="LNX20" s="198"/>
      <c r="LNY20" s="198"/>
      <c r="LNZ20" s="198"/>
      <c r="LOA20" s="198"/>
      <c r="LOB20" s="198"/>
      <c r="LOC20" s="198"/>
      <c r="LOD20" s="198"/>
      <c r="LOE20" s="198"/>
      <c r="LOF20" s="198"/>
      <c r="LOG20" s="198"/>
      <c r="LOH20" s="198"/>
      <c r="LOI20" s="198"/>
      <c r="LOJ20" s="198"/>
      <c r="LOK20" s="198"/>
      <c r="LOL20" s="198"/>
      <c r="LOM20" s="198"/>
      <c r="LON20" s="198"/>
      <c r="LOO20" s="198"/>
      <c r="LOP20" s="198"/>
      <c r="LOQ20" s="198"/>
      <c r="LOR20" s="198"/>
      <c r="LOS20" s="198"/>
      <c r="LOT20" s="198"/>
      <c r="LOU20" s="198"/>
      <c r="LOV20" s="198"/>
      <c r="LOW20" s="198"/>
      <c r="LOX20" s="198"/>
      <c r="LOY20" s="198"/>
      <c r="LOZ20" s="198"/>
      <c r="LPA20" s="198"/>
      <c r="LPB20" s="198"/>
      <c r="LPC20" s="198"/>
      <c r="LPD20" s="198"/>
      <c r="LPE20" s="198"/>
      <c r="LPF20" s="198"/>
      <c r="LPG20" s="198"/>
      <c r="LPH20" s="198"/>
      <c r="LPI20" s="198"/>
      <c r="LPJ20" s="198"/>
      <c r="LPK20" s="198"/>
      <c r="LPL20" s="198"/>
      <c r="LPM20" s="198"/>
      <c r="LPN20" s="198"/>
      <c r="LPO20" s="198"/>
      <c r="LPP20" s="198"/>
      <c r="LPQ20" s="198"/>
      <c r="LPR20" s="198"/>
      <c r="LPS20" s="198"/>
      <c r="LPT20" s="198"/>
      <c r="LPU20" s="198"/>
      <c r="LPV20" s="198"/>
      <c r="LPW20" s="198"/>
      <c r="LPX20" s="198"/>
      <c r="LPY20" s="198"/>
      <c r="LPZ20" s="198"/>
      <c r="LQA20" s="198"/>
      <c r="LQB20" s="198"/>
      <c r="LQC20" s="198"/>
      <c r="LQD20" s="198"/>
      <c r="LQE20" s="198"/>
      <c r="LQF20" s="198"/>
      <c r="LQG20" s="198"/>
      <c r="LQH20" s="198"/>
      <c r="LQI20" s="198"/>
      <c r="LQJ20" s="198"/>
      <c r="LQK20" s="198"/>
      <c r="LQL20" s="198"/>
      <c r="LQM20" s="198"/>
      <c r="LQN20" s="198"/>
      <c r="LQO20" s="198"/>
      <c r="LQP20" s="198"/>
      <c r="LQQ20" s="198"/>
      <c r="LQR20" s="198"/>
      <c r="LQS20" s="198"/>
      <c r="LQT20" s="198"/>
      <c r="LQU20" s="198"/>
      <c r="LQV20" s="198"/>
      <c r="LQW20" s="198"/>
      <c r="LQX20" s="198"/>
      <c r="LQY20" s="198"/>
      <c r="LQZ20" s="198"/>
      <c r="LRA20" s="198"/>
      <c r="LRB20" s="198"/>
      <c r="LRC20" s="198"/>
      <c r="LRD20" s="198"/>
      <c r="LRE20" s="198"/>
      <c r="LRF20" s="198"/>
      <c r="LRG20" s="198"/>
      <c r="LRH20" s="198"/>
      <c r="LRI20" s="198"/>
      <c r="LRJ20" s="198"/>
      <c r="LRK20" s="198"/>
      <c r="LRL20" s="198"/>
      <c r="LRM20" s="198"/>
      <c r="LRN20" s="198"/>
      <c r="LRO20" s="198"/>
      <c r="LRP20" s="198"/>
      <c r="LRQ20" s="198"/>
      <c r="LRR20" s="198"/>
      <c r="LRS20" s="198"/>
      <c r="LRT20" s="198"/>
      <c r="LRU20" s="198"/>
      <c r="LRV20" s="198"/>
      <c r="LRW20" s="198"/>
      <c r="LRX20" s="198"/>
      <c r="LRY20" s="198"/>
      <c r="LRZ20" s="198"/>
      <c r="LSA20" s="198"/>
      <c r="LSB20" s="198"/>
      <c r="LSC20" s="198"/>
      <c r="LSD20" s="198"/>
      <c r="LSE20" s="198"/>
      <c r="LSF20" s="198"/>
      <c r="LSG20" s="198"/>
      <c r="LSH20" s="198"/>
      <c r="LSI20" s="198"/>
      <c r="LSJ20" s="198"/>
      <c r="LSK20" s="198"/>
      <c r="LSL20" s="198"/>
      <c r="LSM20" s="198"/>
      <c r="LSN20" s="198"/>
      <c r="LSO20" s="198"/>
      <c r="LSP20" s="198"/>
      <c r="LSQ20" s="198"/>
      <c r="LSR20" s="198"/>
      <c r="LSS20" s="198"/>
      <c r="LST20" s="198"/>
      <c r="LSU20" s="198"/>
      <c r="LSV20" s="198"/>
      <c r="LSW20" s="198"/>
      <c r="LSX20" s="198"/>
      <c r="LSY20" s="198"/>
      <c r="LSZ20" s="198"/>
      <c r="LTA20" s="198"/>
      <c r="LTB20" s="198"/>
      <c r="LTC20" s="198"/>
      <c r="LTD20" s="198"/>
      <c r="LTE20" s="198"/>
      <c r="LTF20" s="198"/>
      <c r="LTG20" s="198"/>
      <c r="LTH20" s="198"/>
      <c r="LTI20" s="198"/>
      <c r="LTJ20" s="198"/>
      <c r="LTK20" s="198"/>
      <c r="LTL20" s="198"/>
      <c r="LTM20" s="198"/>
      <c r="LTN20" s="198"/>
      <c r="LTO20" s="198"/>
      <c r="LTP20" s="198"/>
      <c r="LTQ20" s="198"/>
      <c r="LTR20" s="198"/>
      <c r="LTS20" s="198"/>
      <c r="LTT20" s="198"/>
      <c r="LTU20" s="198"/>
      <c r="LTV20" s="198"/>
      <c r="LTW20" s="198"/>
      <c r="LTX20" s="198"/>
      <c r="LTY20" s="198"/>
      <c r="LTZ20" s="198"/>
      <c r="LUA20" s="198"/>
      <c r="LUB20" s="198"/>
      <c r="LUC20" s="198"/>
      <c r="LUD20" s="198"/>
      <c r="LUE20" s="198"/>
      <c r="LUF20" s="198"/>
      <c r="LUG20" s="198"/>
      <c r="LUH20" s="198"/>
      <c r="LUI20" s="198"/>
      <c r="LUJ20" s="198"/>
      <c r="LUK20" s="198"/>
      <c r="LUL20" s="198"/>
      <c r="LUM20" s="198"/>
      <c r="LUN20" s="198"/>
      <c r="LUO20" s="198"/>
      <c r="LUP20" s="198"/>
      <c r="LUQ20" s="198"/>
      <c r="LUR20" s="198"/>
      <c r="LUS20" s="198"/>
      <c r="LUT20" s="198"/>
      <c r="LUU20" s="198"/>
      <c r="LUV20" s="198"/>
      <c r="LUW20" s="198"/>
      <c r="LUX20" s="198"/>
      <c r="LUY20" s="198"/>
      <c r="LUZ20" s="198"/>
      <c r="LVA20" s="198"/>
      <c r="LVB20" s="198"/>
      <c r="LVC20" s="198"/>
      <c r="LVD20" s="198"/>
      <c r="LVE20" s="198"/>
      <c r="LVF20" s="198"/>
      <c r="LVG20" s="198"/>
      <c r="LVH20" s="198"/>
      <c r="LVI20" s="198"/>
      <c r="LVJ20" s="198"/>
      <c r="LVK20" s="198"/>
      <c r="LVL20" s="198"/>
      <c r="LVM20" s="198"/>
      <c r="LVN20" s="198"/>
      <c r="LVO20" s="198"/>
      <c r="LVP20" s="198"/>
      <c r="LVQ20" s="198"/>
      <c r="LVR20" s="198"/>
      <c r="LVS20" s="198"/>
      <c r="LVT20" s="198"/>
      <c r="LVU20" s="198"/>
      <c r="LVV20" s="198"/>
      <c r="LVW20" s="198"/>
      <c r="LVX20" s="198"/>
      <c r="LVY20" s="198"/>
      <c r="LVZ20" s="198"/>
      <c r="LWA20" s="198"/>
      <c r="LWB20" s="198"/>
      <c r="LWC20" s="198"/>
      <c r="LWD20" s="198"/>
      <c r="LWE20" s="198"/>
      <c r="LWF20" s="198"/>
      <c r="LWG20" s="198"/>
      <c r="LWH20" s="198"/>
      <c r="LWI20" s="198"/>
      <c r="LWJ20" s="198"/>
      <c r="LWK20" s="198"/>
      <c r="LWL20" s="198"/>
      <c r="LWM20" s="198"/>
      <c r="LWN20" s="198"/>
      <c r="LWO20" s="198"/>
      <c r="LWP20" s="198"/>
      <c r="LWQ20" s="198"/>
      <c r="LWR20" s="198"/>
      <c r="LWS20" s="198"/>
      <c r="LWT20" s="198"/>
      <c r="LWU20" s="198"/>
      <c r="LWV20" s="198"/>
      <c r="LWW20" s="198"/>
      <c r="LWX20" s="198"/>
      <c r="LWY20" s="198"/>
      <c r="LWZ20" s="198"/>
      <c r="LXA20" s="198"/>
      <c r="LXB20" s="198"/>
      <c r="LXC20" s="198"/>
      <c r="LXD20" s="198"/>
      <c r="LXE20" s="198"/>
      <c r="LXF20" s="198"/>
      <c r="LXG20" s="198"/>
      <c r="LXH20" s="198"/>
      <c r="LXI20" s="198"/>
      <c r="LXJ20" s="198"/>
      <c r="LXK20" s="198"/>
      <c r="LXL20" s="198"/>
      <c r="LXM20" s="198"/>
      <c r="LXN20" s="198"/>
      <c r="LXO20" s="198"/>
      <c r="LXP20" s="198"/>
      <c r="LXQ20" s="198"/>
      <c r="LXR20" s="198"/>
      <c r="LXS20" s="198"/>
      <c r="LXT20" s="198"/>
      <c r="LXU20" s="198"/>
      <c r="LXV20" s="198"/>
      <c r="LXW20" s="198"/>
      <c r="LXX20" s="198"/>
      <c r="LXY20" s="198"/>
      <c r="LXZ20" s="198"/>
      <c r="LYA20" s="198"/>
      <c r="LYB20" s="198"/>
      <c r="LYC20" s="198"/>
      <c r="LYD20" s="198"/>
      <c r="LYE20" s="198"/>
      <c r="LYF20" s="198"/>
      <c r="LYG20" s="198"/>
      <c r="LYH20" s="198"/>
      <c r="LYI20" s="198"/>
      <c r="LYJ20" s="198"/>
      <c r="LYK20" s="198"/>
      <c r="LYL20" s="198"/>
      <c r="LYM20" s="198"/>
      <c r="LYN20" s="198"/>
      <c r="LYO20" s="198"/>
      <c r="LYP20" s="198"/>
      <c r="LYQ20" s="198"/>
      <c r="LYR20" s="198"/>
      <c r="LYS20" s="198"/>
      <c r="LYT20" s="198"/>
      <c r="LYU20" s="198"/>
      <c r="LYV20" s="198"/>
      <c r="LYW20" s="198"/>
      <c r="LYX20" s="198"/>
      <c r="LYY20" s="198"/>
      <c r="LYZ20" s="198"/>
      <c r="LZA20" s="198"/>
      <c r="LZB20" s="198"/>
      <c r="LZC20" s="198"/>
      <c r="LZD20" s="198"/>
      <c r="LZE20" s="198"/>
      <c r="LZF20" s="198"/>
      <c r="LZG20" s="198"/>
      <c r="LZH20" s="198"/>
      <c r="LZI20" s="198"/>
      <c r="LZJ20" s="198"/>
      <c r="LZK20" s="198"/>
      <c r="LZL20" s="198"/>
      <c r="LZM20" s="198"/>
      <c r="LZN20" s="198"/>
      <c r="LZO20" s="198"/>
      <c r="LZP20" s="198"/>
      <c r="LZQ20" s="198"/>
      <c r="LZR20" s="198"/>
      <c r="LZS20" s="198"/>
      <c r="LZT20" s="198"/>
      <c r="LZU20" s="198"/>
      <c r="LZV20" s="198"/>
      <c r="LZW20" s="198"/>
      <c r="LZX20" s="198"/>
      <c r="LZY20" s="198"/>
      <c r="LZZ20" s="198"/>
      <c r="MAA20" s="198"/>
      <c r="MAB20" s="198"/>
      <c r="MAC20" s="198"/>
      <c r="MAD20" s="198"/>
      <c r="MAE20" s="198"/>
      <c r="MAF20" s="198"/>
      <c r="MAG20" s="198"/>
      <c r="MAH20" s="198"/>
      <c r="MAI20" s="198"/>
      <c r="MAJ20" s="198"/>
      <c r="MAK20" s="198"/>
      <c r="MAL20" s="198"/>
      <c r="MAM20" s="198"/>
      <c r="MAN20" s="198"/>
      <c r="MAO20" s="198"/>
      <c r="MAP20" s="198"/>
      <c r="MAQ20" s="198"/>
      <c r="MAR20" s="198"/>
      <c r="MAS20" s="198"/>
      <c r="MAT20" s="198"/>
      <c r="MAU20" s="198"/>
      <c r="MAV20" s="198"/>
      <c r="MAW20" s="198"/>
      <c r="MAX20" s="198"/>
      <c r="MAY20" s="198"/>
      <c r="MAZ20" s="198"/>
      <c r="MBA20" s="198"/>
      <c r="MBB20" s="198"/>
      <c r="MBC20" s="198"/>
      <c r="MBD20" s="198"/>
      <c r="MBE20" s="198"/>
      <c r="MBF20" s="198"/>
      <c r="MBG20" s="198"/>
      <c r="MBH20" s="198"/>
      <c r="MBI20" s="198"/>
      <c r="MBJ20" s="198"/>
      <c r="MBK20" s="198"/>
      <c r="MBL20" s="198"/>
      <c r="MBM20" s="198"/>
      <c r="MBN20" s="198"/>
      <c r="MBO20" s="198"/>
      <c r="MBP20" s="198"/>
      <c r="MBQ20" s="198"/>
      <c r="MBR20" s="198"/>
      <c r="MBS20" s="198"/>
      <c r="MBT20" s="198"/>
      <c r="MBU20" s="198"/>
      <c r="MBV20" s="198"/>
      <c r="MBW20" s="198"/>
      <c r="MBX20" s="198"/>
      <c r="MBY20" s="198"/>
      <c r="MBZ20" s="198"/>
      <c r="MCA20" s="198"/>
      <c r="MCB20" s="198"/>
      <c r="MCC20" s="198"/>
      <c r="MCD20" s="198"/>
      <c r="MCE20" s="198"/>
      <c r="MCF20" s="198"/>
      <c r="MCG20" s="198"/>
      <c r="MCH20" s="198"/>
      <c r="MCI20" s="198"/>
      <c r="MCJ20" s="198"/>
      <c r="MCK20" s="198"/>
      <c r="MCL20" s="198"/>
      <c r="MCM20" s="198"/>
      <c r="MCN20" s="198"/>
      <c r="MCO20" s="198"/>
      <c r="MCP20" s="198"/>
      <c r="MCQ20" s="198"/>
      <c r="MCR20" s="198"/>
      <c r="MCS20" s="198"/>
      <c r="MCT20" s="198"/>
      <c r="MCU20" s="198"/>
      <c r="MCV20" s="198"/>
      <c r="MCW20" s="198"/>
      <c r="MCX20" s="198"/>
      <c r="MCY20" s="198"/>
      <c r="MCZ20" s="198"/>
      <c r="MDA20" s="198"/>
      <c r="MDB20" s="198"/>
      <c r="MDC20" s="198"/>
      <c r="MDD20" s="198"/>
      <c r="MDE20" s="198"/>
      <c r="MDF20" s="198"/>
      <c r="MDG20" s="198"/>
      <c r="MDH20" s="198"/>
      <c r="MDI20" s="198"/>
      <c r="MDJ20" s="198"/>
      <c r="MDK20" s="198"/>
      <c r="MDL20" s="198"/>
      <c r="MDM20" s="198"/>
      <c r="MDN20" s="198"/>
      <c r="MDO20" s="198"/>
      <c r="MDP20" s="198"/>
      <c r="MDQ20" s="198"/>
      <c r="MDR20" s="198"/>
      <c r="MDS20" s="198"/>
      <c r="MDT20" s="198"/>
      <c r="MDU20" s="198"/>
      <c r="MDV20" s="198"/>
      <c r="MDW20" s="198"/>
      <c r="MDX20" s="198"/>
      <c r="MDY20" s="198"/>
      <c r="MDZ20" s="198"/>
      <c r="MEA20" s="198"/>
      <c r="MEB20" s="198"/>
      <c r="MEC20" s="198"/>
      <c r="MED20" s="198"/>
      <c r="MEE20" s="198"/>
      <c r="MEF20" s="198"/>
      <c r="MEG20" s="198"/>
      <c r="MEH20" s="198"/>
      <c r="MEI20" s="198"/>
      <c r="MEJ20" s="198"/>
      <c r="MEK20" s="198"/>
      <c r="MEL20" s="198"/>
      <c r="MEM20" s="198"/>
      <c r="MEN20" s="198"/>
      <c r="MEO20" s="198"/>
      <c r="MEP20" s="198"/>
      <c r="MEQ20" s="198"/>
      <c r="MER20" s="198"/>
      <c r="MES20" s="198"/>
      <c r="MET20" s="198"/>
      <c r="MEU20" s="198"/>
      <c r="MEV20" s="198"/>
      <c r="MEW20" s="198"/>
      <c r="MEX20" s="198"/>
      <c r="MEY20" s="198"/>
      <c r="MEZ20" s="198"/>
      <c r="MFA20" s="198"/>
      <c r="MFB20" s="198"/>
      <c r="MFC20" s="198"/>
      <c r="MFD20" s="198"/>
      <c r="MFE20" s="198"/>
      <c r="MFF20" s="198"/>
      <c r="MFG20" s="198"/>
      <c r="MFH20" s="198"/>
      <c r="MFI20" s="198"/>
      <c r="MFJ20" s="198"/>
      <c r="MFK20" s="198"/>
      <c r="MFL20" s="198"/>
      <c r="MFM20" s="198"/>
      <c r="MFN20" s="198"/>
      <c r="MFO20" s="198"/>
      <c r="MFP20" s="198"/>
      <c r="MFQ20" s="198"/>
      <c r="MFR20" s="198"/>
      <c r="MFS20" s="198"/>
      <c r="MFT20" s="198"/>
      <c r="MFU20" s="198"/>
      <c r="MFV20" s="198"/>
      <c r="MFW20" s="198"/>
      <c r="MFX20" s="198"/>
      <c r="MFY20" s="198"/>
      <c r="MFZ20" s="198"/>
      <c r="MGA20" s="198"/>
      <c r="MGB20" s="198"/>
      <c r="MGC20" s="198"/>
      <c r="MGD20" s="198"/>
      <c r="MGE20" s="198"/>
      <c r="MGF20" s="198"/>
      <c r="MGG20" s="198"/>
      <c r="MGH20" s="198"/>
      <c r="MGI20" s="198"/>
      <c r="MGJ20" s="198"/>
      <c r="MGK20" s="198"/>
      <c r="MGL20" s="198"/>
      <c r="MGM20" s="198"/>
      <c r="MGN20" s="198"/>
      <c r="MGO20" s="198"/>
      <c r="MGP20" s="198"/>
      <c r="MGQ20" s="198"/>
      <c r="MGR20" s="198"/>
      <c r="MGS20" s="198"/>
      <c r="MGT20" s="198"/>
      <c r="MGU20" s="198"/>
      <c r="MGV20" s="198"/>
      <c r="MGW20" s="198"/>
      <c r="MGX20" s="198"/>
      <c r="MGY20" s="198"/>
      <c r="MGZ20" s="198"/>
      <c r="MHA20" s="198"/>
      <c r="MHB20" s="198"/>
      <c r="MHC20" s="198"/>
      <c r="MHD20" s="198"/>
      <c r="MHE20" s="198"/>
      <c r="MHF20" s="198"/>
      <c r="MHG20" s="198"/>
      <c r="MHH20" s="198"/>
      <c r="MHI20" s="198"/>
      <c r="MHJ20" s="198"/>
      <c r="MHK20" s="198"/>
      <c r="MHL20" s="198"/>
      <c r="MHM20" s="198"/>
      <c r="MHN20" s="198"/>
      <c r="MHO20" s="198"/>
      <c r="MHP20" s="198"/>
      <c r="MHQ20" s="198"/>
      <c r="MHR20" s="198"/>
      <c r="MHS20" s="198"/>
      <c r="MHT20" s="198"/>
      <c r="MHU20" s="198"/>
      <c r="MHV20" s="198"/>
      <c r="MHW20" s="198"/>
      <c r="MHX20" s="198"/>
      <c r="MHY20" s="198"/>
      <c r="MHZ20" s="198"/>
      <c r="MIA20" s="198"/>
      <c r="MIB20" s="198"/>
      <c r="MIC20" s="198"/>
      <c r="MID20" s="198"/>
      <c r="MIE20" s="198"/>
      <c r="MIF20" s="198"/>
      <c r="MIG20" s="198"/>
      <c r="MIH20" s="198"/>
      <c r="MII20" s="198"/>
      <c r="MIJ20" s="198"/>
      <c r="MIK20" s="198"/>
      <c r="MIL20" s="198"/>
      <c r="MIM20" s="198"/>
      <c r="MIN20" s="198"/>
      <c r="MIO20" s="198"/>
      <c r="MIP20" s="198"/>
      <c r="MIQ20" s="198"/>
      <c r="MIR20" s="198"/>
      <c r="MIS20" s="198"/>
      <c r="MIT20" s="198"/>
      <c r="MIU20" s="198"/>
      <c r="MIV20" s="198"/>
      <c r="MIW20" s="198"/>
      <c r="MIX20" s="198"/>
      <c r="MIY20" s="198"/>
      <c r="MIZ20" s="198"/>
      <c r="MJA20" s="198"/>
      <c r="MJB20" s="198"/>
      <c r="MJC20" s="198"/>
      <c r="MJD20" s="198"/>
      <c r="MJE20" s="198"/>
      <c r="MJF20" s="198"/>
      <c r="MJG20" s="198"/>
      <c r="MJH20" s="198"/>
      <c r="MJI20" s="198"/>
      <c r="MJJ20" s="198"/>
      <c r="MJK20" s="198"/>
      <c r="MJL20" s="198"/>
      <c r="MJM20" s="198"/>
      <c r="MJN20" s="198"/>
      <c r="MJO20" s="198"/>
      <c r="MJP20" s="198"/>
      <c r="MJQ20" s="198"/>
      <c r="MJR20" s="198"/>
      <c r="MJS20" s="198"/>
      <c r="MJT20" s="198"/>
      <c r="MJU20" s="198"/>
      <c r="MJV20" s="198"/>
      <c r="MJW20" s="198"/>
      <c r="MJX20" s="198"/>
      <c r="MJY20" s="198"/>
      <c r="MJZ20" s="198"/>
      <c r="MKA20" s="198"/>
      <c r="MKB20" s="198"/>
      <c r="MKC20" s="198"/>
      <c r="MKD20" s="198"/>
      <c r="MKE20" s="198"/>
      <c r="MKF20" s="198"/>
      <c r="MKG20" s="198"/>
      <c r="MKH20" s="198"/>
      <c r="MKI20" s="198"/>
      <c r="MKJ20" s="198"/>
      <c r="MKK20" s="198"/>
      <c r="MKL20" s="198"/>
      <c r="MKM20" s="198"/>
      <c r="MKN20" s="198"/>
      <c r="MKO20" s="198"/>
      <c r="MKP20" s="198"/>
      <c r="MKQ20" s="198"/>
      <c r="MKR20" s="198"/>
      <c r="MKS20" s="198"/>
      <c r="MKT20" s="198"/>
      <c r="MKU20" s="198"/>
      <c r="MKV20" s="198"/>
      <c r="MKW20" s="198"/>
      <c r="MKX20" s="198"/>
      <c r="MKY20" s="198"/>
      <c r="MKZ20" s="198"/>
      <c r="MLA20" s="198"/>
      <c r="MLB20" s="198"/>
      <c r="MLC20" s="198"/>
      <c r="MLD20" s="198"/>
      <c r="MLE20" s="198"/>
      <c r="MLF20" s="198"/>
      <c r="MLG20" s="198"/>
      <c r="MLH20" s="198"/>
      <c r="MLI20" s="198"/>
      <c r="MLJ20" s="198"/>
      <c r="MLK20" s="198"/>
      <c r="MLL20" s="198"/>
      <c r="MLM20" s="198"/>
      <c r="MLN20" s="198"/>
      <c r="MLO20" s="198"/>
      <c r="MLP20" s="198"/>
      <c r="MLQ20" s="198"/>
      <c r="MLR20" s="198"/>
      <c r="MLS20" s="198"/>
      <c r="MLT20" s="198"/>
      <c r="MLU20" s="198"/>
      <c r="MLV20" s="198"/>
      <c r="MLW20" s="198"/>
      <c r="MLX20" s="198"/>
      <c r="MLY20" s="198"/>
      <c r="MLZ20" s="198"/>
      <c r="MMA20" s="198"/>
      <c r="MMB20" s="198"/>
      <c r="MMC20" s="198"/>
      <c r="MMD20" s="198"/>
      <c r="MME20" s="198"/>
      <c r="MMF20" s="198"/>
      <c r="MMG20" s="198"/>
      <c r="MMH20" s="198"/>
      <c r="MMI20" s="198"/>
      <c r="MMJ20" s="198"/>
      <c r="MMK20" s="198"/>
      <c r="MML20" s="198"/>
      <c r="MMM20" s="198"/>
      <c r="MMN20" s="198"/>
      <c r="MMO20" s="198"/>
      <c r="MMP20" s="198"/>
      <c r="MMQ20" s="198"/>
      <c r="MMR20" s="198"/>
      <c r="MMS20" s="198"/>
      <c r="MMT20" s="198"/>
      <c r="MMU20" s="198"/>
      <c r="MMV20" s="198"/>
      <c r="MMW20" s="198"/>
      <c r="MMX20" s="198"/>
      <c r="MMY20" s="198"/>
      <c r="MMZ20" s="198"/>
      <c r="MNA20" s="198"/>
      <c r="MNB20" s="198"/>
      <c r="MNC20" s="198"/>
      <c r="MND20" s="198"/>
      <c r="MNE20" s="198"/>
      <c r="MNF20" s="198"/>
      <c r="MNG20" s="198"/>
      <c r="MNH20" s="198"/>
      <c r="MNI20" s="198"/>
      <c r="MNJ20" s="198"/>
      <c r="MNK20" s="198"/>
      <c r="MNL20" s="198"/>
      <c r="MNM20" s="198"/>
      <c r="MNN20" s="198"/>
      <c r="MNO20" s="198"/>
      <c r="MNP20" s="198"/>
      <c r="MNQ20" s="198"/>
      <c r="MNR20" s="198"/>
      <c r="MNS20" s="198"/>
      <c r="MNT20" s="198"/>
      <c r="MNU20" s="198"/>
      <c r="MNV20" s="198"/>
      <c r="MNW20" s="198"/>
      <c r="MNX20" s="198"/>
      <c r="MNY20" s="198"/>
      <c r="MNZ20" s="198"/>
      <c r="MOA20" s="198"/>
      <c r="MOB20" s="198"/>
      <c r="MOC20" s="198"/>
      <c r="MOD20" s="198"/>
      <c r="MOE20" s="198"/>
      <c r="MOF20" s="198"/>
      <c r="MOG20" s="198"/>
      <c r="MOH20" s="198"/>
      <c r="MOI20" s="198"/>
      <c r="MOJ20" s="198"/>
      <c r="MOK20" s="198"/>
      <c r="MOL20" s="198"/>
      <c r="MOM20" s="198"/>
      <c r="MON20" s="198"/>
      <c r="MOO20" s="198"/>
      <c r="MOP20" s="198"/>
      <c r="MOQ20" s="198"/>
      <c r="MOR20" s="198"/>
      <c r="MOS20" s="198"/>
      <c r="MOT20" s="198"/>
      <c r="MOU20" s="198"/>
      <c r="MOV20" s="198"/>
      <c r="MOW20" s="198"/>
      <c r="MOX20" s="198"/>
      <c r="MOY20" s="198"/>
      <c r="MOZ20" s="198"/>
      <c r="MPA20" s="198"/>
      <c r="MPB20" s="198"/>
      <c r="MPC20" s="198"/>
      <c r="MPD20" s="198"/>
      <c r="MPE20" s="198"/>
      <c r="MPF20" s="198"/>
      <c r="MPG20" s="198"/>
      <c r="MPH20" s="198"/>
      <c r="MPI20" s="198"/>
      <c r="MPJ20" s="198"/>
      <c r="MPK20" s="198"/>
      <c r="MPL20" s="198"/>
      <c r="MPM20" s="198"/>
      <c r="MPN20" s="198"/>
      <c r="MPO20" s="198"/>
      <c r="MPP20" s="198"/>
      <c r="MPQ20" s="198"/>
      <c r="MPR20" s="198"/>
      <c r="MPS20" s="198"/>
      <c r="MPT20" s="198"/>
      <c r="MPU20" s="198"/>
      <c r="MPV20" s="198"/>
      <c r="MPW20" s="198"/>
      <c r="MPX20" s="198"/>
      <c r="MPY20" s="198"/>
      <c r="MPZ20" s="198"/>
      <c r="MQA20" s="198"/>
      <c r="MQB20" s="198"/>
      <c r="MQC20" s="198"/>
      <c r="MQD20" s="198"/>
      <c r="MQE20" s="198"/>
      <c r="MQF20" s="198"/>
      <c r="MQG20" s="198"/>
      <c r="MQH20" s="198"/>
      <c r="MQI20" s="198"/>
      <c r="MQJ20" s="198"/>
      <c r="MQK20" s="198"/>
      <c r="MQL20" s="198"/>
      <c r="MQM20" s="198"/>
      <c r="MQN20" s="198"/>
      <c r="MQO20" s="198"/>
      <c r="MQP20" s="198"/>
      <c r="MQQ20" s="198"/>
      <c r="MQR20" s="198"/>
      <c r="MQS20" s="198"/>
      <c r="MQT20" s="198"/>
      <c r="MQU20" s="198"/>
      <c r="MQV20" s="198"/>
      <c r="MQW20" s="198"/>
      <c r="MQX20" s="198"/>
      <c r="MQY20" s="198"/>
      <c r="MQZ20" s="198"/>
      <c r="MRA20" s="198"/>
      <c r="MRB20" s="198"/>
      <c r="MRC20" s="198"/>
      <c r="MRD20" s="198"/>
      <c r="MRE20" s="198"/>
      <c r="MRF20" s="198"/>
      <c r="MRG20" s="198"/>
      <c r="MRH20" s="198"/>
      <c r="MRI20" s="198"/>
      <c r="MRJ20" s="198"/>
      <c r="MRK20" s="198"/>
      <c r="MRL20" s="198"/>
      <c r="MRM20" s="198"/>
      <c r="MRN20" s="198"/>
      <c r="MRO20" s="198"/>
      <c r="MRP20" s="198"/>
      <c r="MRQ20" s="198"/>
      <c r="MRR20" s="198"/>
      <c r="MRS20" s="198"/>
      <c r="MRT20" s="198"/>
      <c r="MRU20" s="198"/>
      <c r="MRV20" s="198"/>
      <c r="MRW20" s="198"/>
      <c r="MRX20" s="198"/>
      <c r="MRY20" s="198"/>
      <c r="MRZ20" s="198"/>
      <c r="MSA20" s="198"/>
      <c r="MSB20" s="198"/>
      <c r="MSC20" s="198"/>
      <c r="MSD20" s="198"/>
      <c r="MSE20" s="198"/>
      <c r="MSF20" s="198"/>
      <c r="MSG20" s="198"/>
      <c r="MSH20" s="198"/>
      <c r="MSI20" s="198"/>
      <c r="MSJ20" s="198"/>
      <c r="MSK20" s="198"/>
      <c r="MSL20" s="198"/>
      <c r="MSM20" s="198"/>
      <c r="MSN20" s="198"/>
      <c r="MSO20" s="198"/>
      <c r="MSP20" s="198"/>
      <c r="MSQ20" s="198"/>
      <c r="MSR20" s="198"/>
      <c r="MSS20" s="198"/>
      <c r="MST20" s="198"/>
      <c r="MSU20" s="198"/>
      <c r="MSV20" s="198"/>
      <c r="MSW20" s="198"/>
      <c r="MSX20" s="198"/>
      <c r="MSY20" s="198"/>
      <c r="MSZ20" s="198"/>
      <c r="MTA20" s="198"/>
      <c r="MTB20" s="198"/>
      <c r="MTC20" s="198"/>
      <c r="MTD20" s="198"/>
      <c r="MTE20" s="198"/>
      <c r="MTF20" s="198"/>
      <c r="MTG20" s="198"/>
      <c r="MTH20" s="198"/>
      <c r="MTI20" s="198"/>
      <c r="MTJ20" s="198"/>
      <c r="MTK20" s="198"/>
      <c r="MTL20" s="198"/>
      <c r="MTM20" s="198"/>
      <c r="MTN20" s="198"/>
      <c r="MTO20" s="198"/>
      <c r="MTP20" s="198"/>
      <c r="MTQ20" s="198"/>
      <c r="MTR20" s="198"/>
      <c r="MTS20" s="198"/>
      <c r="MTT20" s="198"/>
      <c r="MTU20" s="198"/>
      <c r="MTV20" s="198"/>
      <c r="MTW20" s="198"/>
      <c r="MTX20" s="198"/>
      <c r="MTY20" s="198"/>
      <c r="MTZ20" s="198"/>
      <c r="MUA20" s="198"/>
      <c r="MUB20" s="198"/>
      <c r="MUC20" s="198"/>
      <c r="MUD20" s="198"/>
      <c r="MUE20" s="198"/>
      <c r="MUF20" s="198"/>
      <c r="MUG20" s="198"/>
      <c r="MUH20" s="198"/>
      <c r="MUI20" s="198"/>
      <c r="MUJ20" s="198"/>
      <c r="MUK20" s="198"/>
      <c r="MUL20" s="198"/>
      <c r="MUM20" s="198"/>
      <c r="MUN20" s="198"/>
      <c r="MUO20" s="198"/>
      <c r="MUP20" s="198"/>
      <c r="MUQ20" s="198"/>
      <c r="MUR20" s="198"/>
      <c r="MUS20" s="198"/>
      <c r="MUT20" s="198"/>
      <c r="MUU20" s="198"/>
      <c r="MUV20" s="198"/>
      <c r="MUW20" s="198"/>
      <c r="MUX20" s="198"/>
      <c r="MUY20" s="198"/>
      <c r="MUZ20" s="198"/>
      <c r="MVA20" s="198"/>
      <c r="MVB20" s="198"/>
      <c r="MVC20" s="198"/>
      <c r="MVD20" s="198"/>
      <c r="MVE20" s="198"/>
      <c r="MVF20" s="198"/>
      <c r="MVG20" s="198"/>
      <c r="MVH20" s="198"/>
      <c r="MVI20" s="198"/>
      <c r="MVJ20" s="198"/>
      <c r="MVK20" s="198"/>
      <c r="MVL20" s="198"/>
      <c r="MVM20" s="198"/>
      <c r="MVN20" s="198"/>
      <c r="MVO20" s="198"/>
      <c r="MVP20" s="198"/>
      <c r="MVQ20" s="198"/>
      <c r="MVR20" s="198"/>
      <c r="MVS20" s="198"/>
      <c r="MVT20" s="198"/>
      <c r="MVU20" s="198"/>
      <c r="MVV20" s="198"/>
      <c r="MVW20" s="198"/>
      <c r="MVX20" s="198"/>
      <c r="MVY20" s="198"/>
      <c r="MVZ20" s="198"/>
      <c r="MWA20" s="198"/>
      <c r="MWB20" s="198"/>
      <c r="MWC20" s="198"/>
      <c r="MWD20" s="198"/>
      <c r="MWE20" s="198"/>
      <c r="MWF20" s="198"/>
      <c r="MWG20" s="198"/>
      <c r="MWH20" s="198"/>
      <c r="MWI20" s="198"/>
      <c r="MWJ20" s="198"/>
      <c r="MWK20" s="198"/>
      <c r="MWL20" s="198"/>
      <c r="MWM20" s="198"/>
      <c r="MWN20" s="198"/>
      <c r="MWO20" s="198"/>
      <c r="MWP20" s="198"/>
      <c r="MWQ20" s="198"/>
      <c r="MWR20" s="198"/>
      <c r="MWS20" s="198"/>
      <c r="MWT20" s="198"/>
      <c r="MWU20" s="198"/>
      <c r="MWV20" s="198"/>
      <c r="MWW20" s="198"/>
      <c r="MWX20" s="198"/>
      <c r="MWY20" s="198"/>
      <c r="MWZ20" s="198"/>
      <c r="MXA20" s="198"/>
      <c r="MXB20" s="198"/>
      <c r="MXC20" s="198"/>
      <c r="MXD20" s="198"/>
      <c r="MXE20" s="198"/>
      <c r="MXF20" s="198"/>
      <c r="MXG20" s="198"/>
      <c r="MXH20" s="198"/>
      <c r="MXI20" s="198"/>
      <c r="MXJ20" s="198"/>
      <c r="MXK20" s="198"/>
      <c r="MXL20" s="198"/>
      <c r="MXM20" s="198"/>
      <c r="MXN20" s="198"/>
      <c r="MXO20" s="198"/>
      <c r="MXP20" s="198"/>
      <c r="MXQ20" s="198"/>
      <c r="MXR20" s="198"/>
      <c r="MXS20" s="198"/>
      <c r="MXT20" s="198"/>
      <c r="MXU20" s="198"/>
      <c r="MXV20" s="198"/>
      <c r="MXW20" s="198"/>
      <c r="MXX20" s="198"/>
      <c r="MXY20" s="198"/>
      <c r="MXZ20" s="198"/>
      <c r="MYA20" s="198"/>
      <c r="MYB20" s="198"/>
      <c r="MYC20" s="198"/>
      <c r="MYD20" s="198"/>
      <c r="MYE20" s="198"/>
      <c r="MYF20" s="198"/>
      <c r="MYG20" s="198"/>
      <c r="MYH20" s="198"/>
      <c r="MYI20" s="198"/>
      <c r="MYJ20" s="198"/>
      <c r="MYK20" s="198"/>
      <c r="MYL20" s="198"/>
      <c r="MYM20" s="198"/>
      <c r="MYN20" s="198"/>
      <c r="MYO20" s="198"/>
      <c r="MYP20" s="198"/>
      <c r="MYQ20" s="198"/>
      <c r="MYR20" s="198"/>
      <c r="MYS20" s="198"/>
      <c r="MYT20" s="198"/>
      <c r="MYU20" s="198"/>
      <c r="MYV20" s="198"/>
      <c r="MYW20" s="198"/>
      <c r="MYX20" s="198"/>
      <c r="MYY20" s="198"/>
      <c r="MYZ20" s="198"/>
      <c r="MZA20" s="198"/>
      <c r="MZB20" s="198"/>
      <c r="MZC20" s="198"/>
      <c r="MZD20" s="198"/>
      <c r="MZE20" s="198"/>
      <c r="MZF20" s="198"/>
      <c r="MZG20" s="198"/>
      <c r="MZH20" s="198"/>
      <c r="MZI20" s="198"/>
      <c r="MZJ20" s="198"/>
      <c r="MZK20" s="198"/>
      <c r="MZL20" s="198"/>
      <c r="MZM20" s="198"/>
      <c r="MZN20" s="198"/>
      <c r="MZO20" s="198"/>
      <c r="MZP20" s="198"/>
      <c r="MZQ20" s="198"/>
      <c r="MZR20" s="198"/>
      <c r="MZS20" s="198"/>
      <c r="MZT20" s="198"/>
      <c r="MZU20" s="198"/>
      <c r="MZV20" s="198"/>
      <c r="MZW20" s="198"/>
      <c r="MZX20" s="198"/>
      <c r="MZY20" s="198"/>
      <c r="MZZ20" s="198"/>
      <c r="NAA20" s="198"/>
      <c r="NAB20" s="198"/>
      <c r="NAC20" s="198"/>
      <c r="NAD20" s="198"/>
      <c r="NAE20" s="198"/>
      <c r="NAF20" s="198"/>
      <c r="NAG20" s="198"/>
      <c r="NAH20" s="198"/>
      <c r="NAI20" s="198"/>
      <c r="NAJ20" s="198"/>
      <c r="NAK20" s="198"/>
      <c r="NAL20" s="198"/>
      <c r="NAM20" s="198"/>
      <c r="NAN20" s="198"/>
      <c r="NAO20" s="198"/>
      <c r="NAP20" s="198"/>
      <c r="NAQ20" s="198"/>
      <c r="NAR20" s="198"/>
      <c r="NAS20" s="198"/>
      <c r="NAT20" s="198"/>
      <c r="NAU20" s="198"/>
      <c r="NAV20" s="198"/>
      <c r="NAW20" s="198"/>
      <c r="NAX20" s="198"/>
      <c r="NAY20" s="198"/>
      <c r="NAZ20" s="198"/>
      <c r="NBA20" s="198"/>
      <c r="NBB20" s="198"/>
      <c r="NBC20" s="198"/>
      <c r="NBD20" s="198"/>
      <c r="NBE20" s="198"/>
      <c r="NBF20" s="198"/>
      <c r="NBG20" s="198"/>
      <c r="NBH20" s="198"/>
      <c r="NBI20" s="198"/>
      <c r="NBJ20" s="198"/>
      <c r="NBK20" s="198"/>
      <c r="NBL20" s="198"/>
      <c r="NBM20" s="198"/>
      <c r="NBN20" s="198"/>
      <c r="NBO20" s="198"/>
      <c r="NBP20" s="198"/>
      <c r="NBQ20" s="198"/>
      <c r="NBR20" s="198"/>
      <c r="NBS20" s="198"/>
      <c r="NBT20" s="198"/>
      <c r="NBU20" s="198"/>
      <c r="NBV20" s="198"/>
      <c r="NBW20" s="198"/>
      <c r="NBX20" s="198"/>
      <c r="NBY20" s="198"/>
      <c r="NBZ20" s="198"/>
      <c r="NCA20" s="198"/>
      <c r="NCB20" s="198"/>
      <c r="NCC20" s="198"/>
      <c r="NCD20" s="198"/>
      <c r="NCE20" s="198"/>
      <c r="NCF20" s="198"/>
      <c r="NCG20" s="198"/>
      <c r="NCH20" s="198"/>
      <c r="NCI20" s="198"/>
      <c r="NCJ20" s="198"/>
      <c r="NCK20" s="198"/>
      <c r="NCL20" s="198"/>
      <c r="NCM20" s="198"/>
      <c r="NCN20" s="198"/>
      <c r="NCO20" s="198"/>
      <c r="NCP20" s="198"/>
      <c r="NCQ20" s="198"/>
      <c r="NCR20" s="198"/>
      <c r="NCS20" s="198"/>
      <c r="NCT20" s="198"/>
      <c r="NCU20" s="198"/>
      <c r="NCV20" s="198"/>
      <c r="NCW20" s="198"/>
      <c r="NCX20" s="198"/>
      <c r="NCY20" s="198"/>
      <c r="NCZ20" s="198"/>
      <c r="NDA20" s="198"/>
      <c r="NDB20" s="198"/>
      <c r="NDC20" s="198"/>
      <c r="NDD20" s="198"/>
      <c r="NDE20" s="198"/>
      <c r="NDF20" s="198"/>
      <c r="NDG20" s="198"/>
      <c r="NDH20" s="198"/>
      <c r="NDI20" s="198"/>
      <c r="NDJ20" s="198"/>
      <c r="NDK20" s="198"/>
      <c r="NDL20" s="198"/>
      <c r="NDM20" s="198"/>
      <c r="NDN20" s="198"/>
      <c r="NDO20" s="198"/>
      <c r="NDP20" s="198"/>
      <c r="NDQ20" s="198"/>
      <c r="NDR20" s="198"/>
      <c r="NDS20" s="198"/>
      <c r="NDT20" s="198"/>
      <c r="NDU20" s="198"/>
      <c r="NDV20" s="198"/>
      <c r="NDW20" s="198"/>
      <c r="NDX20" s="198"/>
      <c r="NDY20" s="198"/>
      <c r="NDZ20" s="198"/>
      <c r="NEA20" s="198"/>
      <c r="NEB20" s="198"/>
      <c r="NEC20" s="198"/>
      <c r="NED20" s="198"/>
      <c r="NEE20" s="198"/>
      <c r="NEF20" s="198"/>
      <c r="NEG20" s="198"/>
      <c r="NEH20" s="198"/>
      <c r="NEI20" s="198"/>
      <c r="NEJ20" s="198"/>
      <c r="NEK20" s="198"/>
      <c r="NEL20" s="198"/>
      <c r="NEM20" s="198"/>
      <c r="NEN20" s="198"/>
      <c r="NEO20" s="198"/>
      <c r="NEP20" s="198"/>
      <c r="NEQ20" s="198"/>
      <c r="NER20" s="198"/>
      <c r="NES20" s="198"/>
      <c r="NET20" s="198"/>
      <c r="NEU20" s="198"/>
      <c r="NEV20" s="198"/>
      <c r="NEW20" s="198"/>
      <c r="NEX20" s="198"/>
      <c r="NEY20" s="198"/>
      <c r="NEZ20" s="198"/>
      <c r="NFA20" s="198"/>
      <c r="NFB20" s="198"/>
      <c r="NFC20" s="198"/>
      <c r="NFD20" s="198"/>
      <c r="NFE20" s="198"/>
      <c r="NFF20" s="198"/>
      <c r="NFG20" s="198"/>
      <c r="NFH20" s="198"/>
      <c r="NFI20" s="198"/>
      <c r="NFJ20" s="198"/>
      <c r="NFK20" s="198"/>
      <c r="NFL20" s="198"/>
      <c r="NFM20" s="198"/>
      <c r="NFN20" s="198"/>
      <c r="NFO20" s="198"/>
      <c r="NFP20" s="198"/>
      <c r="NFQ20" s="198"/>
      <c r="NFR20" s="198"/>
      <c r="NFS20" s="198"/>
      <c r="NFT20" s="198"/>
      <c r="NFU20" s="198"/>
      <c r="NFV20" s="198"/>
      <c r="NFW20" s="198"/>
      <c r="NFX20" s="198"/>
      <c r="NFY20" s="198"/>
      <c r="NFZ20" s="198"/>
      <c r="NGA20" s="198"/>
      <c r="NGB20" s="198"/>
      <c r="NGC20" s="198"/>
      <c r="NGD20" s="198"/>
      <c r="NGE20" s="198"/>
      <c r="NGF20" s="198"/>
      <c r="NGG20" s="198"/>
      <c r="NGH20" s="198"/>
      <c r="NGI20" s="198"/>
      <c r="NGJ20" s="198"/>
      <c r="NGK20" s="198"/>
      <c r="NGL20" s="198"/>
      <c r="NGM20" s="198"/>
      <c r="NGN20" s="198"/>
      <c r="NGO20" s="198"/>
      <c r="NGP20" s="198"/>
      <c r="NGQ20" s="198"/>
      <c r="NGR20" s="198"/>
      <c r="NGS20" s="198"/>
      <c r="NGT20" s="198"/>
      <c r="NGU20" s="198"/>
      <c r="NGV20" s="198"/>
      <c r="NGW20" s="198"/>
      <c r="NGX20" s="198"/>
      <c r="NGY20" s="198"/>
      <c r="NGZ20" s="198"/>
      <c r="NHA20" s="198"/>
      <c r="NHB20" s="198"/>
      <c r="NHC20" s="198"/>
      <c r="NHD20" s="198"/>
      <c r="NHE20" s="198"/>
      <c r="NHF20" s="198"/>
      <c r="NHG20" s="198"/>
      <c r="NHH20" s="198"/>
      <c r="NHI20" s="198"/>
      <c r="NHJ20" s="198"/>
      <c r="NHK20" s="198"/>
      <c r="NHL20" s="198"/>
      <c r="NHM20" s="198"/>
      <c r="NHN20" s="198"/>
      <c r="NHO20" s="198"/>
      <c r="NHP20" s="198"/>
      <c r="NHQ20" s="198"/>
      <c r="NHR20" s="198"/>
      <c r="NHS20" s="198"/>
      <c r="NHT20" s="198"/>
      <c r="NHU20" s="198"/>
      <c r="NHV20" s="198"/>
      <c r="NHW20" s="198"/>
      <c r="NHX20" s="198"/>
      <c r="NHY20" s="198"/>
      <c r="NHZ20" s="198"/>
      <c r="NIA20" s="198"/>
      <c r="NIB20" s="198"/>
      <c r="NIC20" s="198"/>
      <c r="NID20" s="198"/>
      <c r="NIE20" s="198"/>
      <c r="NIF20" s="198"/>
      <c r="NIG20" s="198"/>
      <c r="NIH20" s="198"/>
      <c r="NII20" s="198"/>
      <c r="NIJ20" s="198"/>
      <c r="NIK20" s="198"/>
      <c r="NIL20" s="198"/>
      <c r="NIM20" s="198"/>
      <c r="NIN20" s="198"/>
      <c r="NIO20" s="198"/>
      <c r="NIP20" s="198"/>
      <c r="NIQ20" s="198"/>
      <c r="NIR20" s="198"/>
      <c r="NIS20" s="198"/>
      <c r="NIT20" s="198"/>
      <c r="NIU20" s="198"/>
      <c r="NIV20" s="198"/>
      <c r="NIW20" s="198"/>
      <c r="NIX20" s="198"/>
      <c r="NIY20" s="198"/>
      <c r="NIZ20" s="198"/>
      <c r="NJA20" s="198"/>
      <c r="NJB20" s="198"/>
      <c r="NJC20" s="198"/>
      <c r="NJD20" s="198"/>
      <c r="NJE20" s="198"/>
      <c r="NJF20" s="198"/>
      <c r="NJG20" s="198"/>
      <c r="NJH20" s="198"/>
      <c r="NJI20" s="198"/>
      <c r="NJJ20" s="198"/>
      <c r="NJK20" s="198"/>
      <c r="NJL20" s="198"/>
      <c r="NJM20" s="198"/>
      <c r="NJN20" s="198"/>
      <c r="NJO20" s="198"/>
      <c r="NJP20" s="198"/>
      <c r="NJQ20" s="198"/>
      <c r="NJR20" s="198"/>
      <c r="NJS20" s="198"/>
      <c r="NJT20" s="198"/>
      <c r="NJU20" s="198"/>
      <c r="NJV20" s="198"/>
      <c r="NJW20" s="198"/>
      <c r="NJX20" s="198"/>
      <c r="NJY20" s="198"/>
      <c r="NJZ20" s="198"/>
      <c r="NKA20" s="198"/>
      <c r="NKB20" s="198"/>
      <c r="NKC20" s="198"/>
      <c r="NKD20" s="198"/>
      <c r="NKE20" s="198"/>
      <c r="NKF20" s="198"/>
      <c r="NKG20" s="198"/>
      <c r="NKH20" s="198"/>
      <c r="NKI20" s="198"/>
      <c r="NKJ20" s="198"/>
      <c r="NKK20" s="198"/>
      <c r="NKL20" s="198"/>
      <c r="NKM20" s="198"/>
      <c r="NKN20" s="198"/>
      <c r="NKO20" s="198"/>
      <c r="NKP20" s="198"/>
      <c r="NKQ20" s="198"/>
      <c r="NKR20" s="198"/>
      <c r="NKS20" s="198"/>
      <c r="NKT20" s="198"/>
      <c r="NKU20" s="198"/>
      <c r="NKV20" s="198"/>
      <c r="NKW20" s="198"/>
      <c r="NKX20" s="198"/>
      <c r="NKY20" s="198"/>
      <c r="NKZ20" s="198"/>
      <c r="NLA20" s="198"/>
      <c r="NLB20" s="198"/>
      <c r="NLC20" s="198"/>
      <c r="NLD20" s="198"/>
      <c r="NLE20" s="198"/>
      <c r="NLF20" s="198"/>
      <c r="NLG20" s="198"/>
      <c r="NLH20" s="198"/>
      <c r="NLI20" s="198"/>
      <c r="NLJ20" s="198"/>
      <c r="NLK20" s="198"/>
      <c r="NLL20" s="198"/>
      <c r="NLM20" s="198"/>
      <c r="NLN20" s="198"/>
      <c r="NLO20" s="198"/>
      <c r="NLP20" s="198"/>
      <c r="NLQ20" s="198"/>
      <c r="NLR20" s="198"/>
      <c r="NLS20" s="198"/>
      <c r="NLT20" s="198"/>
      <c r="NLU20" s="198"/>
      <c r="NLV20" s="198"/>
      <c r="NLW20" s="198"/>
      <c r="NLX20" s="198"/>
      <c r="NLY20" s="198"/>
      <c r="NLZ20" s="198"/>
      <c r="NMA20" s="198"/>
      <c r="NMB20" s="198"/>
      <c r="NMC20" s="198"/>
      <c r="NMD20" s="198"/>
      <c r="NME20" s="198"/>
      <c r="NMF20" s="198"/>
      <c r="NMG20" s="198"/>
      <c r="NMH20" s="198"/>
      <c r="NMI20" s="198"/>
      <c r="NMJ20" s="198"/>
      <c r="NMK20" s="198"/>
      <c r="NML20" s="198"/>
      <c r="NMM20" s="198"/>
      <c r="NMN20" s="198"/>
      <c r="NMO20" s="198"/>
      <c r="NMP20" s="198"/>
      <c r="NMQ20" s="198"/>
      <c r="NMR20" s="198"/>
      <c r="NMS20" s="198"/>
      <c r="NMT20" s="198"/>
      <c r="NMU20" s="198"/>
      <c r="NMV20" s="198"/>
      <c r="NMW20" s="198"/>
      <c r="NMX20" s="198"/>
      <c r="NMY20" s="198"/>
      <c r="NMZ20" s="198"/>
      <c r="NNA20" s="198"/>
      <c r="NNB20" s="198"/>
      <c r="NNC20" s="198"/>
      <c r="NND20" s="198"/>
      <c r="NNE20" s="198"/>
      <c r="NNF20" s="198"/>
      <c r="NNG20" s="198"/>
      <c r="NNH20" s="198"/>
      <c r="NNI20" s="198"/>
      <c r="NNJ20" s="198"/>
      <c r="NNK20" s="198"/>
      <c r="NNL20" s="198"/>
      <c r="NNM20" s="198"/>
      <c r="NNN20" s="198"/>
      <c r="NNO20" s="198"/>
      <c r="NNP20" s="198"/>
      <c r="NNQ20" s="198"/>
      <c r="NNR20" s="198"/>
      <c r="NNS20" s="198"/>
      <c r="NNT20" s="198"/>
      <c r="NNU20" s="198"/>
      <c r="NNV20" s="198"/>
      <c r="NNW20" s="198"/>
      <c r="NNX20" s="198"/>
      <c r="NNY20" s="198"/>
      <c r="NNZ20" s="198"/>
      <c r="NOA20" s="198"/>
      <c r="NOB20" s="198"/>
      <c r="NOC20" s="198"/>
      <c r="NOD20" s="198"/>
      <c r="NOE20" s="198"/>
      <c r="NOF20" s="198"/>
      <c r="NOG20" s="198"/>
      <c r="NOH20" s="198"/>
      <c r="NOI20" s="198"/>
      <c r="NOJ20" s="198"/>
      <c r="NOK20" s="198"/>
      <c r="NOL20" s="198"/>
      <c r="NOM20" s="198"/>
      <c r="NON20" s="198"/>
      <c r="NOO20" s="198"/>
      <c r="NOP20" s="198"/>
      <c r="NOQ20" s="198"/>
      <c r="NOR20" s="198"/>
      <c r="NOS20" s="198"/>
      <c r="NOT20" s="198"/>
      <c r="NOU20" s="198"/>
      <c r="NOV20" s="198"/>
      <c r="NOW20" s="198"/>
      <c r="NOX20" s="198"/>
      <c r="NOY20" s="198"/>
      <c r="NOZ20" s="198"/>
      <c r="NPA20" s="198"/>
      <c r="NPB20" s="198"/>
      <c r="NPC20" s="198"/>
      <c r="NPD20" s="198"/>
      <c r="NPE20" s="198"/>
      <c r="NPF20" s="198"/>
      <c r="NPG20" s="198"/>
      <c r="NPH20" s="198"/>
      <c r="NPI20" s="198"/>
      <c r="NPJ20" s="198"/>
      <c r="NPK20" s="198"/>
      <c r="NPL20" s="198"/>
      <c r="NPM20" s="198"/>
      <c r="NPN20" s="198"/>
      <c r="NPO20" s="198"/>
      <c r="NPP20" s="198"/>
      <c r="NPQ20" s="198"/>
      <c r="NPR20" s="198"/>
      <c r="NPS20" s="198"/>
      <c r="NPT20" s="198"/>
      <c r="NPU20" s="198"/>
      <c r="NPV20" s="198"/>
      <c r="NPW20" s="198"/>
      <c r="NPX20" s="198"/>
      <c r="NPY20" s="198"/>
      <c r="NPZ20" s="198"/>
      <c r="NQA20" s="198"/>
      <c r="NQB20" s="198"/>
      <c r="NQC20" s="198"/>
      <c r="NQD20" s="198"/>
      <c r="NQE20" s="198"/>
      <c r="NQF20" s="198"/>
      <c r="NQG20" s="198"/>
      <c r="NQH20" s="198"/>
      <c r="NQI20" s="198"/>
      <c r="NQJ20" s="198"/>
      <c r="NQK20" s="198"/>
      <c r="NQL20" s="198"/>
      <c r="NQM20" s="198"/>
      <c r="NQN20" s="198"/>
      <c r="NQO20" s="198"/>
      <c r="NQP20" s="198"/>
      <c r="NQQ20" s="198"/>
      <c r="NQR20" s="198"/>
      <c r="NQS20" s="198"/>
      <c r="NQT20" s="198"/>
      <c r="NQU20" s="198"/>
      <c r="NQV20" s="198"/>
      <c r="NQW20" s="198"/>
      <c r="NQX20" s="198"/>
      <c r="NQY20" s="198"/>
      <c r="NQZ20" s="198"/>
      <c r="NRA20" s="198"/>
      <c r="NRB20" s="198"/>
      <c r="NRC20" s="198"/>
      <c r="NRD20" s="198"/>
      <c r="NRE20" s="198"/>
      <c r="NRF20" s="198"/>
      <c r="NRG20" s="198"/>
      <c r="NRH20" s="198"/>
      <c r="NRI20" s="198"/>
      <c r="NRJ20" s="198"/>
      <c r="NRK20" s="198"/>
      <c r="NRL20" s="198"/>
      <c r="NRM20" s="198"/>
      <c r="NRN20" s="198"/>
      <c r="NRO20" s="198"/>
      <c r="NRP20" s="198"/>
      <c r="NRQ20" s="198"/>
      <c r="NRR20" s="198"/>
      <c r="NRS20" s="198"/>
      <c r="NRT20" s="198"/>
      <c r="NRU20" s="198"/>
      <c r="NRV20" s="198"/>
      <c r="NRW20" s="198"/>
      <c r="NRX20" s="198"/>
      <c r="NRY20" s="198"/>
      <c r="NRZ20" s="198"/>
      <c r="NSA20" s="198"/>
      <c r="NSB20" s="198"/>
      <c r="NSC20" s="198"/>
      <c r="NSD20" s="198"/>
      <c r="NSE20" s="198"/>
      <c r="NSF20" s="198"/>
      <c r="NSG20" s="198"/>
      <c r="NSH20" s="198"/>
      <c r="NSI20" s="198"/>
      <c r="NSJ20" s="198"/>
      <c r="NSK20" s="198"/>
      <c r="NSL20" s="198"/>
      <c r="NSM20" s="198"/>
      <c r="NSN20" s="198"/>
      <c r="NSO20" s="198"/>
      <c r="NSP20" s="198"/>
      <c r="NSQ20" s="198"/>
      <c r="NSR20" s="198"/>
      <c r="NSS20" s="198"/>
      <c r="NST20" s="198"/>
      <c r="NSU20" s="198"/>
      <c r="NSV20" s="198"/>
      <c r="NSW20" s="198"/>
      <c r="NSX20" s="198"/>
      <c r="NSY20" s="198"/>
      <c r="NSZ20" s="198"/>
      <c r="NTA20" s="198"/>
      <c r="NTB20" s="198"/>
      <c r="NTC20" s="198"/>
      <c r="NTD20" s="198"/>
      <c r="NTE20" s="198"/>
      <c r="NTF20" s="198"/>
      <c r="NTG20" s="198"/>
      <c r="NTH20" s="198"/>
      <c r="NTI20" s="198"/>
      <c r="NTJ20" s="198"/>
      <c r="NTK20" s="198"/>
      <c r="NTL20" s="198"/>
      <c r="NTM20" s="198"/>
      <c r="NTN20" s="198"/>
      <c r="NTO20" s="198"/>
      <c r="NTP20" s="198"/>
      <c r="NTQ20" s="198"/>
      <c r="NTR20" s="198"/>
      <c r="NTS20" s="198"/>
      <c r="NTT20" s="198"/>
      <c r="NTU20" s="198"/>
      <c r="NTV20" s="198"/>
      <c r="NTW20" s="198"/>
      <c r="NTX20" s="198"/>
      <c r="NTY20" s="198"/>
      <c r="NTZ20" s="198"/>
      <c r="NUA20" s="198"/>
      <c r="NUB20" s="198"/>
      <c r="NUC20" s="198"/>
      <c r="NUD20" s="198"/>
      <c r="NUE20" s="198"/>
      <c r="NUF20" s="198"/>
      <c r="NUG20" s="198"/>
      <c r="NUH20" s="198"/>
      <c r="NUI20" s="198"/>
      <c r="NUJ20" s="198"/>
      <c r="NUK20" s="198"/>
      <c r="NUL20" s="198"/>
      <c r="NUM20" s="198"/>
      <c r="NUN20" s="198"/>
      <c r="NUO20" s="198"/>
      <c r="NUP20" s="198"/>
      <c r="NUQ20" s="198"/>
      <c r="NUR20" s="198"/>
      <c r="NUS20" s="198"/>
      <c r="NUT20" s="198"/>
      <c r="NUU20" s="198"/>
      <c r="NUV20" s="198"/>
      <c r="NUW20" s="198"/>
      <c r="NUX20" s="198"/>
      <c r="NUY20" s="198"/>
      <c r="NUZ20" s="198"/>
      <c r="NVA20" s="198"/>
      <c r="NVB20" s="198"/>
      <c r="NVC20" s="198"/>
      <c r="NVD20" s="198"/>
      <c r="NVE20" s="198"/>
      <c r="NVF20" s="198"/>
      <c r="NVG20" s="198"/>
      <c r="NVH20" s="198"/>
      <c r="NVI20" s="198"/>
      <c r="NVJ20" s="198"/>
      <c r="NVK20" s="198"/>
      <c r="NVL20" s="198"/>
      <c r="NVM20" s="198"/>
      <c r="NVN20" s="198"/>
      <c r="NVO20" s="198"/>
      <c r="NVP20" s="198"/>
      <c r="NVQ20" s="198"/>
      <c r="NVR20" s="198"/>
      <c r="NVS20" s="198"/>
      <c r="NVT20" s="198"/>
      <c r="NVU20" s="198"/>
      <c r="NVV20" s="198"/>
      <c r="NVW20" s="198"/>
      <c r="NVX20" s="198"/>
      <c r="NVY20" s="198"/>
      <c r="NVZ20" s="198"/>
      <c r="NWA20" s="198"/>
      <c r="NWB20" s="198"/>
      <c r="NWC20" s="198"/>
      <c r="NWD20" s="198"/>
      <c r="NWE20" s="198"/>
      <c r="NWF20" s="198"/>
      <c r="NWG20" s="198"/>
      <c r="NWH20" s="198"/>
      <c r="NWI20" s="198"/>
      <c r="NWJ20" s="198"/>
      <c r="NWK20" s="198"/>
      <c r="NWL20" s="198"/>
      <c r="NWM20" s="198"/>
      <c r="NWN20" s="198"/>
      <c r="NWO20" s="198"/>
      <c r="NWP20" s="198"/>
      <c r="NWQ20" s="198"/>
      <c r="NWR20" s="198"/>
      <c r="NWS20" s="198"/>
      <c r="NWT20" s="198"/>
      <c r="NWU20" s="198"/>
      <c r="NWV20" s="198"/>
      <c r="NWW20" s="198"/>
      <c r="NWX20" s="198"/>
      <c r="NWY20" s="198"/>
      <c r="NWZ20" s="198"/>
      <c r="NXA20" s="198"/>
      <c r="NXB20" s="198"/>
      <c r="NXC20" s="198"/>
      <c r="NXD20" s="198"/>
      <c r="NXE20" s="198"/>
      <c r="NXF20" s="198"/>
      <c r="NXG20" s="198"/>
      <c r="NXH20" s="198"/>
      <c r="NXI20" s="198"/>
      <c r="NXJ20" s="198"/>
      <c r="NXK20" s="198"/>
      <c r="NXL20" s="198"/>
      <c r="NXM20" s="198"/>
      <c r="NXN20" s="198"/>
      <c r="NXO20" s="198"/>
      <c r="NXP20" s="198"/>
      <c r="NXQ20" s="198"/>
      <c r="NXR20" s="198"/>
      <c r="NXS20" s="198"/>
      <c r="NXT20" s="198"/>
      <c r="NXU20" s="198"/>
      <c r="NXV20" s="198"/>
      <c r="NXW20" s="198"/>
      <c r="NXX20" s="198"/>
      <c r="NXY20" s="198"/>
      <c r="NXZ20" s="198"/>
      <c r="NYA20" s="198"/>
      <c r="NYB20" s="198"/>
      <c r="NYC20" s="198"/>
      <c r="NYD20" s="198"/>
      <c r="NYE20" s="198"/>
      <c r="NYF20" s="198"/>
      <c r="NYG20" s="198"/>
      <c r="NYH20" s="198"/>
      <c r="NYI20" s="198"/>
      <c r="NYJ20" s="198"/>
      <c r="NYK20" s="198"/>
      <c r="NYL20" s="198"/>
      <c r="NYM20" s="198"/>
      <c r="NYN20" s="198"/>
      <c r="NYO20" s="198"/>
      <c r="NYP20" s="198"/>
      <c r="NYQ20" s="198"/>
      <c r="NYR20" s="198"/>
      <c r="NYS20" s="198"/>
      <c r="NYT20" s="198"/>
      <c r="NYU20" s="198"/>
      <c r="NYV20" s="198"/>
      <c r="NYW20" s="198"/>
      <c r="NYX20" s="198"/>
      <c r="NYY20" s="198"/>
      <c r="NYZ20" s="198"/>
      <c r="NZA20" s="198"/>
      <c r="NZB20" s="198"/>
      <c r="NZC20" s="198"/>
      <c r="NZD20" s="198"/>
      <c r="NZE20" s="198"/>
      <c r="NZF20" s="198"/>
      <c r="NZG20" s="198"/>
      <c r="NZH20" s="198"/>
      <c r="NZI20" s="198"/>
      <c r="NZJ20" s="198"/>
      <c r="NZK20" s="198"/>
      <c r="NZL20" s="198"/>
      <c r="NZM20" s="198"/>
      <c r="NZN20" s="198"/>
      <c r="NZO20" s="198"/>
      <c r="NZP20" s="198"/>
      <c r="NZQ20" s="198"/>
      <c r="NZR20" s="198"/>
      <c r="NZS20" s="198"/>
      <c r="NZT20" s="198"/>
      <c r="NZU20" s="198"/>
      <c r="NZV20" s="198"/>
      <c r="NZW20" s="198"/>
      <c r="NZX20" s="198"/>
      <c r="NZY20" s="198"/>
      <c r="NZZ20" s="198"/>
      <c r="OAA20" s="198"/>
      <c r="OAB20" s="198"/>
      <c r="OAC20" s="198"/>
      <c r="OAD20" s="198"/>
      <c r="OAE20" s="198"/>
      <c r="OAF20" s="198"/>
      <c r="OAG20" s="198"/>
      <c r="OAH20" s="198"/>
      <c r="OAI20" s="198"/>
      <c r="OAJ20" s="198"/>
      <c r="OAK20" s="198"/>
      <c r="OAL20" s="198"/>
      <c r="OAM20" s="198"/>
      <c r="OAN20" s="198"/>
      <c r="OAO20" s="198"/>
      <c r="OAP20" s="198"/>
      <c r="OAQ20" s="198"/>
      <c r="OAR20" s="198"/>
      <c r="OAS20" s="198"/>
      <c r="OAT20" s="198"/>
      <c r="OAU20" s="198"/>
      <c r="OAV20" s="198"/>
      <c r="OAW20" s="198"/>
      <c r="OAX20" s="198"/>
      <c r="OAY20" s="198"/>
      <c r="OAZ20" s="198"/>
      <c r="OBA20" s="198"/>
      <c r="OBB20" s="198"/>
      <c r="OBC20" s="198"/>
      <c r="OBD20" s="198"/>
      <c r="OBE20" s="198"/>
      <c r="OBF20" s="198"/>
      <c r="OBG20" s="198"/>
      <c r="OBH20" s="198"/>
      <c r="OBI20" s="198"/>
      <c r="OBJ20" s="198"/>
      <c r="OBK20" s="198"/>
      <c r="OBL20" s="198"/>
      <c r="OBM20" s="198"/>
      <c r="OBN20" s="198"/>
      <c r="OBO20" s="198"/>
      <c r="OBP20" s="198"/>
      <c r="OBQ20" s="198"/>
      <c r="OBR20" s="198"/>
      <c r="OBS20" s="198"/>
      <c r="OBT20" s="198"/>
      <c r="OBU20" s="198"/>
      <c r="OBV20" s="198"/>
      <c r="OBW20" s="198"/>
      <c r="OBX20" s="198"/>
      <c r="OBY20" s="198"/>
      <c r="OBZ20" s="198"/>
      <c r="OCA20" s="198"/>
      <c r="OCB20" s="198"/>
      <c r="OCC20" s="198"/>
      <c r="OCD20" s="198"/>
      <c r="OCE20" s="198"/>
      <c r="OCF20" s="198"/>
      <c r="OCG20" s="198"/>
      <c r="OCH20" s="198"/>
      <c r="OCI20" s="198"/>
      <c r="OCJ20" s="198"/>
      <c r="OCK20" s="198"/>
      <c r="OCL20" s="198"/>
      <c r="OCM20" s="198"/>
      <c r="OCN20" s="198"/>
      <c r="OCO20" s="198"/>
      <c r="OCP20" s="198"/>
      <c r="OCQ20" s="198"/>
      <c r="OCR20" s="198"/>
      <c r="OCS20" s="198"/>
      <c r="OCT20" s="198"/>
      <c r="OCU20" s="198"/>
      <c r="OCV20" s="198"/>
      <c r="OCW20" s="198"/>
      <c r="OCX20" s="198"/>
      <c r="OCY20" s="198"/>
      <c r="OCZ20" s="198"/>
      <c r="ODA20" s="198"/>
      <c r="ODB20" s="198"/>
      <c r="ODC20" s="198"/>
      <c r="ODD20" s="198"/>
      <c r="ODE20" s="198"/>
      <c r="ODF20" s="198"/>
      <c r="ODG20" s="198"/>
      <c r="ODH20" s="198"/>
      <c r="ODI20" s="198"/>
      <c r="ODJ20" s="198"/>
      <c r="ODK20" s="198"/>
      <c r="ODL20" s="198"/>
      <c r="ODM20" s="198"/>
      <c r="ODN20" s="198"/>
      <c r="ODO20" s="198"/>
      <c r="ODP20" s="198"/>
      <c r="ODQ20" s="198"/>
      <c r="ODR20" s="198"/>
      <c r="ODS20" s="198"/>
      <c r="ODT20" s="198"/>
      <c r="ODU20" s="198"/>
      <c r="ODV20" s="198"/>
      <c r="ODW20" s="198"/>
      <c r="ODX20" s="198"/>
      <c r="ODY20" s="198"/>
      <c r="ODZ20" s="198"/>
      <c r="OEA20" s="198"/>
      <c r="OEB20" s="198"/>
      <c r="OEC20" s="198"/>
      <c r="OED20" s="198"/>
      <c r="OEE20" s="198"/>
      <c r="OEF20" s="198"/>
      <c r="OEG20" s="198"/>
      <c r="OEH20" s="198"/>
      <c r="OEI20" s="198"/>
      <c r="OEJ20" s="198"/>
      <c r="OEK20" s="198"/>
      <c r="OEL20" s="198"/>
      <c r="OEM20" s="198"/>
      <c r="OEN20" s="198"/>
      <c r="OEO20" s="198"/>
      <c r="OEP20" s="198"/>
      <c r="OEQ20" s="198"/>
      <c r="OER20" s="198"/>
      <c r="OES20" s="198"/>
      <c r="OET20" s="198"/>
      <c r="OEU20" s="198"/>
      <c r="OEV20" s="198"/>
      <c r="OEW20" s="198"/>
      <c r="OEX20" s="198"/>
      <c r="OEY20" s="198"/>
      <c r="OEZ20" s="198"/>
      <c r="OFA20" s="198"/>
      <c r="OFB20" s="198"/>
      <c r="OFC20" s="198"/>
      <c r="OFD20" s="198"/>
      <c r="OFE20" s="198"/>
      <c r="OFF20" s="198"/>
      <c r="OFG20" s="198"/>
      <c r="OFH20" s="198"/>
      <c r="OFI20" s="198"/>
      <c r="OFJ20" s="198"/>
      <c r="OFK20" s="198"/>
      <c r="OFL20" s="198"/>
      <c r="OFM20" s="198"/>
      <c r="OFN20" s="198"/>
      <c r="OFO20" s="198"/>
      <c r="OFP20" s="198"/>
      <c r="OFQ20" s="198"/>
      <c r="OFR20" s="198"/>
      <c r="OFS20" s="198"/>
      <c r="OFT20" s="198"/>
      <c r="OFU20" s="198"/>
      <c r="OFV20" s="198"/>
      <c r="OFW20" s="198"/>
      <c r="OFX20" s="198"/>
      <c r="OFY20" s="198"/>
      <c r="OFZ20" s="198"/>
      <c r="OGA20" s="198"/>
      <c r="OGB20" s="198"/>
      <c r="OGC20" s="198"/>
      <c r="OGD20" s="198"/>
      <c r="OGE20" s="198"/>
      <c r="OGF20" s="198"/>
      <c r="OGG20" s="198"/>
      <c r="OGH20" s="198"/>
      <c r="OGI20" s="198"/>
      <c r="OGJ20" s="198"/>
      <c r="OGK20" s="198"/>
      <c r="OGL20" s="198"/>
      <c r="OGM20" s="198"/>
      <c r="OGN20" s="198"/>
      <c r="OGO20" s="198"/>
      <c r="OGP20" s="198"/>
      <c r="OGQ20" s="198"/>
      <c r="OGR20" s="198"/>
      <c r="OGS20" s="198"/>
      <c r="OGT20" s="198"/>
      <c r="OGU20" s="198"/>
      <c r="OGV20" s="198"/>
      <c r="OGW20" s="198"/>
      <c r="OGX20" s="198"/>
      <c r="OGY20" s="198"/>
      <c r="OGZ20" s="198"/>
      <c r="OHA20" s="198"/>
      <c r="OHB20" s="198"/>
      <c r="OHC20" s="198"/>
      <c r="OHD20" s="198"/>
      <c r="OHE20" s="198"/>
      <c r="OHF20" s="198"/>
      <c r="OHG20" s="198"/>
      <c r="OHH20" s="198"/>
      <c r="OHI20" s="198"/>
      <c r="OHJ20" s="198"/>
      <c r="OHK20" s="198"/>
      <c r="OHL20" s="198"/>
      <c r="OHM20" s="198"/>
      <c r="OHN20" s="198"/>
      <c r="OHO20" s="198"/>
      <c r="OHP20" s="198"/>
      <c r="OHQ20" s="198"/>
      <c r="OHR20" s="198"/>
      <c r="OHS20" s="198"/>
      <c r="OHT20" s="198"/>
      <c r="OHU20" s="198"/>
      <c r="OHV20" s="198"/>
      <c r="OHW20" s="198"/>
      <c r="OHX20" s="198"/>
      <c r="OHY20" s="198"/>
      <c r="OHZ20" s="198"/>
      <c r="OIA20" s="198"/>
      <c r="OIB20" s="198"/>
      <c r="OIC20" s="198"/>
      <c r="OID20" s="198"/>
      <c r="OIE20" s="198"/>
      <c r="OIF20" s="198"/>
      <c r="OIG20" s="198"/>
      <c r="OIH20" s="198"/>
      <c r="OII20" s="198"/>
      <c r="OIJ20" s="198"/>
      <c r="OIK20" s="198"/>
      <c r="OIL20" s="198"/>
      <c r="OIM20" s="198"/>
      <c r="OIN20" s="198"/>
      <c r="OIO20" s="198"/>
      <c r="OIP20" s="198"/>
      <c r="OIQ20" s="198"/>
      <c r="OIR20" s="198"/>
      <c r="OIS20" s="198"/>
      <c r="OIT20" s="198"/>
      <c r="OIU20" s="198"/>
      <c r="OIV20" s="198"/>
      <c r="OIW20" s="198"/>
      <c r="OIX20" s="198"/>
      <c r="OIY20" s="198"/>
      <c r="OIZ20" s="198"/>
      <c r="OJA20" s="198"/>
      <c r="OJB20" s="198"/>
      <c r="OJC20" s="198"/>
      <c r="OJD20" s="198"/>
      <c r="OJE20" s="198"/>
      <c r="OJF20" s="198"/>
      <c r="OJG20" s="198"/>
      <c r="OJH20" s="198"/>
      <c r="OJI20" s="198"/>
      <c r="OJJ20" s="198"/>
      <c r="OJK20" s="198"/>
      <c r="OJL20" s="198"/>
      <c r="OJM20" s="198"/>
      <c r="OJN20" s="198"/>
      <c r="OJO20" s="198"/>
      <c r="OJP20" s="198"/>
      <c r="OJQ20" s="198"/>
      <c r="OJR20" s="198"/>
      <c r="OJS20" s="198"/>
      <c r="OJT20" s="198"/>
      <c r="OJU20" s="198"/>
      <c r="OJV20" s="198"/>
      <c r="OJW20" s="198"/>
      <c r="OJX20" s="198"/>
      <c r="OJY20" s="198"/>
      <c r="OJZ20" s="198"/>
      <c r="OKA20" s="198"/>
      <c r="OKB20" s="198"/>
      <c r="OKC20" s="198"/>
      <c r="OKD20" s="198"/>
      <c r="OKE20" s="198"/>
      <c r="OKF20" s="198"/>
      <c r="OKG20" s="198"/>
      <c r="OKH20" s="198"/>
      <c r="OKI20" s="198"/>
      <c r="OKJ20" s="198"/>
      <c r="OKK20" s="198"/>
      <c r="OKL20" s="198"/>
      <c r="OKM20" s="198"/>
      <c r="OKN20" s="198"/>
      <c r="OKO20" s="198"/>
      <c r="OKP20" s="198"/>
      <c r="OKQ20" s="198"/>
      <c r="OKR20" s="198"/>
      <c r="OKS20" s="198"/>
      <c r="OKT20" s="198"/>
      <c r="OKU20" s="198"/>
      <c r="OKV20" s="198"/>
      <c r="OKW20" s="198"/>
      <c r="OKX20" s="198"/>
      <c r="OKY20" s="198"/>
      <c r="OKZ20" s="198"/>
      <c r="OLA20" s="198"/>
      <c r="OLB20" s="198"/>
      <c r="OLC20" s="198"/>
      <c r="OLD20" s="198"/>
      <c r="OLE20" s="198"/>
      <c r="OLF20" s="198"/>
      <c r="OLG20" s="198"/>
      <c r="OLH20" s="198"/>
      <c r="OLI20" s="198"/>
      <c r="OLJ20" s="198"/>
      <c r="OLK20" s="198"/>
      <c r="OLL20" s="198"/>
      <c r="OLM20" s="198"/>
      <c r="OLN20" s="198"/>
      <c r="OLO20" s="198"/>
      <c r="OLP20" s="198"/>
      <c r="OLQ20" s="198"/>
      <c r="OLR20" s="198"/>
      <c r="OLS20" s="198"/>
      <c r="OLT20" s="198"/>
      <c r="OLU20" s="198"/>
      <c r="OLV20" s="198"/>
      <c r="OLW20" s="198"/>
      <c r="OLX20" s="198"/>
      <c r="OLY20" s="198"/>
      <c r="OLZ20" s="198"/>
      <c r="OMA20" s="198"/>
      <c r="OMB20" s="198"/>
      <c r="OMC20" s="198"/>
      <c r="OMD20" s="198"/>
      <c r="OME20" s="198"/>
      <c r="OMF20" s="198"/>
      <c r="OMG20" s="198"/>
      <c r="OMH20" s="198"/>
      <c r="OMI20" s="198"/>
      <c r="OMJ20" s="198"/>
      <c r="OMK20" s="198"/>
      <c r="OML20" s="198"/>
      <c r="OMM20" s="198"/>
      <c r="OMN20" s="198"/>
      <c r="OMO20" s="198"/>
      <c r="OMP20" s="198"/>
      <c r="OMQ20" s="198"/>
      <c r="OMR20" s="198"/>
      <c r="OMS20" s="198"/>
      <c r="OMT20" s="198"/>
      <c r="OMU20" s="198"/>
      <c r="OMV20" s="198"/>
      <c r="OMW20" s="198"/>
      <c r="OMX20" s="198"/>
      <c r="OMY20" s="198"/>
      <c r="OMZ20" s="198"/>
      <c r="ONA20" s="198"/>
      <c r="ONB20" s="198"/>
      <c r="ONC20" s="198"/>
      <c r="OND20" s="198"/>
      <c r="ONE20" s="198"/>
      <c r="ONF20" s="198"/>
      <c r="ONG20" s="198"/>
      <c r="ONH20" s="198"/>
      <c r="ONI20" s="198"/>
      <c r="ONJ20" s="198"/>
      <c r="ONK20" s="198"/>
      <c r="ONL20" s="198"/>
      <c r="ONM20" s="198"/>
      <c r="ONN20" s="198"/>
      <c r="ONO20" s="198"/>
      <c r="ONP20" s="198"/>
      <c r="ONQ20" s="198"/>
      <c r="ONR20" s="198"/>
      <c r="ONS20" s="198"/>
      <c r="ONT20" s="198"/>
      <c r="ONU20" s="198"/>
      <c r="ONV20" s="198"/>
      <c r="ONW20" s="198"/>
      <c r="ONX20" s="198"/>
      <c r="ONY20" s="198"/>
      <c r="ONZ20" s="198"/>
      <c r="OOA20" s="198"/>
      <c r="OOB20" s="198"/>
      <c r="OOC20" s="198"/>
      <c r="OOD20" s="198"/>
      <c r="OOE20" s="198"/>
      <c r="OOF20" s="198"/>
      <c r="OOG20" s="198"/>
      <c r="OOH20" s="198"/>
      <c r="OOI20" s="198"/>
      <c r="OOJ20" s="198"/>
      <c r="OOK20" s="198"/>
      <c r="OOL20" s="198"/>
      <c r="OOM20" s="198"/>
      <c r="OON20" s="198"/>
      <c r="OOO20" s="198"/>
      <c r="OOP20" s="198"/>
      <c r="OOQ20" s="198"/>
      <c r="OOR20" s="198"/>
      <c r="OOS20" s="198"/>
      <c r="OOT20" s="198"/>
      <c r="OOU20" s="198"/>
      <c r="OOV20" s="198"/>
      <c r="OOW20" s="198"/>
      <c r="OOX20" s="198"/>
      <c r="OOY20" s="198"/>
      <c r="OOZ20" s="198"/>
      <c r="OPA20" s="198"/>
      <c r="OPB20" s="198"/>
      <c r="OPC20" s="198"/>
      <c r="OPD20" s="198"/>
      <c r="OPE20" s="198"/>
      <c r="OPF20" s="198"/>
      <c r="OPG20" s="198"/>
      <c r="OPH20" s="198"/>
      <c r="OPI20" s="198"/>
      <c r="OPJ20" s="198"/>
      <c r="OPK20" s="198"/>
      <c r="OPL20" s="198"/>
      <c r="OPM20" s="198"/>
      <c r="OPN20" s="198"/>
      <c r="OPO20" s="198"/>
      <c r="OPP20" s="198"/>
      <c r="OPQ20" s="198"/>
      <c r="OPR20" s="198"/>
      <c r="OPS20" s="198"/>
      <c r="OPT20" s="198"/>
      <c r="OPU20" s="198"/>
      <c r="OPV20" s="198"/>
      <c r="OPW20" s="198"/>
      <c r="OPX20" s="198"/>
      <c r="OPY20" s="198"/>
      <c r="OPZ20" s="198"/>
      <c r="OQA20" s="198"/>
      <c r="OQB20" s="198"/>
      <c r="OQC20" s="198"/>
      <c r="OQD20" s="198"/>
      <c r="OQE20" s="198"/>
      <c r="OQF20" s="198"/>
      <c r="OQG20" s="198"/>
      <c r="OQH20" s="198"/>
      <c r="OQI20" s="198"/>
      <c r="OQJ20" s="198"/>
      <c r="OQK20" s="198"/>
      <c r="OQL20" s="198"/>
      <c r="OQM20" s="198"/>
      <c r="OQN20" s="198"/>
      <c r="OQO20" s="198"/>
      <c r="OQP20" s="198"/>
      <c r="OQQ20" s="198"/>
      <c r="OQR20" s="198"/>
      <c r="OQS20" s="198"/>
      <c r="OQT20" s="198"/>
      <c r="OQU20" s="198"/>
      <c r="OQV20" s="198"/>
      <c r="OQW20" s="198"/>
      <c r="OQX20" s="198"/>
      <c r="OQY20" s="198"/>
      <c r="OQZ20" s="198"/>
      <c r="ORA20" s="198"/>
      <c r="ORB20" s="198"/>
      <c r="ORC20" s="198"/>
      <c r="ORD20" s="198"/>
      <c r="ORE20" s="198"/>
      <c r="ORF20" s="198"/>
      <c r="ORG20" s="198"/>
      <c r="ORH20" s="198"/>
      <c r="ORI20" s="198"/>
      <c r="ORJ20" s="198"/>
      <c r="ORK20" s="198"/>
      <c r="ORL20" s="198"/>
      <c r="ORM20" s="198"/>
      <c r="ORN20" s="198"/>
      <c r="ORO20" s="198"/>
      <c r="ORP20" s="198"/>
      <c r="ORQ20" s="198"/>
      <c r="ORR20" s="198"/>
      <c r="ORS20" s="198"/>
      <c r="ORT20" s="198"/>
      <c r="ORU20" s="198"/>
      <c r="ORV20" s="198"/>
      <c r="ORW20" s="198"/>
      <c r="ORX20" s="198"/>
      <c r="ORY20" s="198"/>
      <c r="ORZ20" s="198"/>
      <c r="OSA20" s="198"/>
      <c r="OSB20" s="198"/>
      <c r="OSC20" s="198"/>
      <c r="OSD20" s="198"/>
      <c r="OSE20" s="198"/>
      <c r="OSF20" s="198"/>
      <c r="OSG20" s="198"/>
      <c r="OSH20" s="198"/>
      <c r="OSI20" s="198"/>
      <c r="OSJ20" s="198"/>
      <c r="OSK20" s="198"/>
      <c r="OSL20" s="198"/>
      <c r="OSM20" s="198"/>
      <c r="OSN20" s="198"/>
      <c r="OSO20" s="198"/>
      <c r="OSP20" s="198"/>
      <c r="OSQ20" s="198"/>
      <c r="OSR20" s="198"/>
      <c r="OSS20" s="198"/>
      <c r="OST20" s="198"/>
      <c r="OSU20" s="198"/>
      <c r="OSV20" s="198"/>
      <c r="OSW20" s="198"/>
      <c r="OSX20" s="198"/>
      <c r="OSY20" s="198"/>
      <c r="OSZ20" s="198"/>
      <c r="OTA20" s="198"/>
      <c r="OTB20" s="198"/>
      <c r="OTC20" s="198"/>
      <c r="OTD20" s="198"/>
      <c r="OTE20" s="198"/>
      <c r="OTF20" s="198"/>
      <c r="OTG20" s="198"/>
      <c r="OTH20" s="198"/>
      <c r="OTI20" s="198"/>
      <c r="OTJ20" s="198"/>
      <c r="OTK20" s="198"/>
      <c r="OTL20" s="198"/>
      <c r="OTM20" s="198"/>
      <c r="OTN20" s="198"/>
      <c r="OTO20" s="198"/>
      <c r="OTP20" s="198"/>
      <c r="OTQ20" s="198"/>
      <c r="OTR20" s="198"/>
      <c r="OTS20" s="198"/>
      <c r="OTT20" s="198"/>
      <c r="OTU20" s="198"/>
      <c r="OTV20" s="198"/>
      <c r="OTW20" s="198"/>
      <c r="OTX20" s="198"/>
      <c r="OTY20" s="198"/>
      <c r="OTZ20" s="198"/>
      <c r="OUA20" s="198"/>
      <c r="OUB20" s="198"/>
      <c r="OUC20" s="198"/>
      <c r="OUD20" s="198"/>
      <c r="OUE20" s="198"/>
      <c r="OUF20" s="198"/>
      <c r="OUG20" s="198"/>
      <c r="OUH20" s="198"/>
      <c r="OUI20" s="198"/>
      <c r="OUJ20" s="198"/>
      <c r="OUK20" s="198"/>
      <c r="OUL20" s="198"/>
      <c r="OUM20" s="198"/>
      <c r="OUN20" s="198"/>
      <c r="OUO20" s="198"/>
      <c r="OUP20" s="198"/>
      <c r="OUQ20" s="198"/>
      <c r="OUR20" s="198"/>
      <c r="OUS20" s="198"/>
      <c r="OUT20" s="198"/>
      <c r="OUU20" s="198"/>
      <c r="OUV20" s="198"/>
      <c r="OUW20" s="198"/>
      <c r="OUX20" s="198"/>
      <c r="OUY20" s="198"/>
      <c r="OUZ20" s="198"/>
      <c r="OVA20" s="198"/>
      <c r="OVB20" s="198"/>
      <c r="OVC20" s="198"/>
      <c r="OVD20" s="198"/>
      <c r="OVE20" s="198"/>
      <c r="OVF20" s="198"/>
      <c r="OVG20" s="198"/>
      <c r="OVH20" s="198"/>
      <c r="OVI20" s="198"/>
      <c r="OVJ20" s="198"/>
      <c r="OVK20" s="198"/>
      <c r="OVL20" s="198"/>
      <c r="OVM20" s="198"/>
      <c r="OVN20" s="198"/>
      <c r="OVO20" s="198"/>
      <c r="OVP20" s="198"/>
      <c r="OVQ20" s="198"/>
      <c r="OVR20" s="198"/>
      <c r="OVS20" s="198"/>
      <c r="OVT20" s="198"/>
      <c r="OVU20" s="198"/>
      <c r="OVV20" s="198"/>
      <c r="OVW20" s="198"/>
      <c r="OVX20" s="198"/>
      <c r="OVY20" s="198"/>
      <c r="OVZ20" s="198"/>
      <c r="OWA20" s="198"/>
      <c r="OWB20" s="198"/>
      <c r="OWC20" s="198"/>
      <c r="OWD20" s="198"/>
      <c r="OWE20" s="198"/>
      <c r="OWF20" s="198"/>
      <c r="OWG20" s="198"/>
      <c r="OWH20" s="198"/>
      <c r="OWI20" s="198"/>
      <c r="OWJ20" s="198"/>
      <c r="OWK20" s="198"/>
      <c r="OWL20" s="198"/>
      <c r="OWM20" s="198"/>
      <c r="OWN20" s="198"/>
      <c r="OWO20" s="198"/>
      <c r="OWP20" s="198"/>
      <c r="OWQ20" s="198"/>
      <c r="OWR20" s="198"/>
      <c r="OWS20" s="198"/>
      <c r="OWT20" s="198"/>
      <c r="OWU20" s="198"/>
      <c r="OWV20" s="198"/>
      <c r="OWW20" s="198"/>
      <c r="OWX20" s="198"/>
      <c r="OWY20" s="198"/>
      <c r="OWZ20" s="198"/>
      <c r="OXA20" s="198"/>
      <c r="OXB20" s="198"/>
      <c r="OXC20" s="198"/>
      <c r="OXD20" s="198"/>
      <c r="OXE20" s="198"/>
      <c r="OXF20" s="198"/>
      <c r="OXG20" s="198"/>
      <c r="OXH20" s="198"/>
      <c r="OXI20" s="198"/>
      <c r="OXJ20" s="198"/>
      <c r="OXK20" s="198"/>
      <c r="OXL20" s="198"/>
      <c r="OXM20" s="198"/>
      <c r="OXN20" s="198"/>
      <c r="OXO20" s="198"/>
      <c r="OXP20" s="198"/>
      <c r="OXQ20" s="198"/>
      <c r="OXR20" s="198"/>
      <c r="OXS20" s="198"/>
      <c r="OXT20" s="198"/>
      <c r="OXU20" s="198"/>
      <c r="OXV20" s="198"/>
      <c r="OXW20" s="198"/>
      <c r="OXX20" s="198"/>
      <c r="OXY20" s="198"/>
      <c r="OXZ20" s="198"/>
      <c r="OYA20" s="198"/>
      <c r="OYB20" s="198"/>
      <c r="OYC20" s="198"/>
      <c r="OYD20" s="198"/>
      <c r="OYE20" s="198"/>
      <c r="OYF20" s="198"/>
      <c r="OYG20" s="198"/>
      <c r="OYH20" s="198"/>
      <c r="OYI20" s="198"/>
      <c r="OYJ20" s="198"/>
      <c r="OYK20" s="198"/>
      <c r="OYL20" s="198"/>
      <c r="OYM20" s="198"/>
      <c r="OYN20" s="198"/>
      <c r="OYO20" s="198"/>
      <c r="OYP20" s="198"/>
      <c r="OYQ20" s="198"/>
      <c r="OYR20" s="198"/>
      <c r="OYS20" s="198"/>
      <c r="OYT20" s="198"/>
      <c r="OYU20" s="198"/>
      <c r="OYV20" s="198"/>
      <c r="OYW20" s="198"/>
      <c r="OYX20" s="198"/>
      <c r="OYY20" s="198"/>
      <c r="OYZ20" s="198"/>
      <c r="OZA20" s="198"/>
      <c r="OZB20" s="198"/>
      <c r="OZC20" s="198"/>
      <c r="OZD20" s="198"/>
      <c r="OZE20" s="198"/>
      <c r="OZF20" s="198"/>
      <c r="OZG20" s="198"/>
      <c r="OZH20" s="198"/>
      <c r="OZI20" s="198"/>
      <c r="OZJ20" s="198"/>
      <c r="OZK20" s="198"/>
      <c r="OZL20" s="198"/>
      <c r="OZM20" s="198"/>
      <c r="OZN20" s="198"/>
      <c r="OZO20" s="198"/>
      <c r="OZP20" s="198"/>
      <c r="OZQ20" s="198"/>
      <c r="OZR20" s="198"/>
      <c r="OZS20" s="198"/>
      <c r="OZT20" s="198"/>
      <c r="OZU20" s="198"/>
      <c r="OZV20" s="198"/>
      <c r="OZW20" s="198"/>
      <c r="OZX20" s="198"/>
      <c r="OZY20" s="198"/>
      <c r="OZZ20" s="198"/>
      <c r="PAA20" s="198"/>
      <c r="PAB20" s="198"/>
      <c r="PAC20" s="198"/>
      <c r="PAD20" s="198"/>
      <c r="PAE20" s="198"/>
      <c r="PAF20" s="198"/>
      <c r="PAG20" s="198"/>
      <c r="PAH20" s="198"/>
      <c r="PAI20" s="198"/>
      <c r="PAJ20" s="198"/>
      <c r="PAK20" s="198"/>
      <c r="PAL20" s="198"/>
      <c r="PAM20" s="198"/>
      <c r="PAN20" s="198"/>
      <c r="PAO20" s="198"/>
      <c r="PAP20" s="198"/>
      <c r="PAQ20" s="198"/>
      <c r="PAR20" s="198"/>
      <c r="PAS20" s="198"/>
      <c r="PAT20" s="198"/>
      <c r="PAU20" s="198"/>
      <c r="PAV20" s="198"/>
      <c r="PAW20" s="198"/>
      <c r="PAX20" s="198"/>
      <c r="PAY20" s="198"/>
      <c r="PAZ20" s="198"/>
      <c r="PBA20" s="198"/>
      <c r="PBB20" s="198"/>
      <c r="PBC20" s="198"/>
      <c r="PBD20" s="198"/>
      <c r="PBE20" s="198"/>
      <c r="PBF20" s="198"/>
      <c r="PBG20" s="198"/>
      <c r="PBH20" s="198"/>
      <c r="PBI20" s="198"/>
      <c r="PBJ20" s="198"/>
      <c r="PBK20" s="198"/>
      <c r="PBL20" s="198"/>
      <c r="PBM20" s="198"/>
      <c r="PBN20" s="198"/>
      <c r="PBO20" s="198"/>
      <c r="PBP20" s="198"/>
      <c r="PBQ20" s="198"/>
      <c r="PBR20" s="198"/>
      <c r="PBS20" s="198"/>
      <c r="PBT20" s="198"/>
      <c r="PBU20" s="198"/>
      <c r="PBV20" s="198"/>
      <c r="PBW20" s="198"/>
      <c r="PBX20" s="198"/>
      <c r="PBY20" s="198"/>
      <c r="PBZ20" s="198"/>
      <c r="PCA20" s="198"/>
      <c r="PCB20" s="198"/>
      <c r="PCC20" s="198"/>
      <c r="PCD20" s="198"/>
      <c r="PCE20" s="198"/>
      <c r="PCF20" s="198"/>
      <c r="PCG20" s="198"/>
      <c r="PCH20" s="198"/>
      <c r="PCI20" s="198"/>
      <c r="PCJ20" s="198"/>
      <c r="PCK20" s="198"/>
      <c r="PCL20" s="198"/>
      <c r="PCM20" s="198"/>
      <c r="PCN20" s="198"/>
      <c r="PCO20" s="198"/>
      <c r="PCP20" s="198"/>
      <c r="PCQ20" s="198"/>
      <c r="PCR20" s="198"/>
      <c r="PCS20" s="198"/>
      <c r="PCT20" s="198"/>
      <c r="PCU20" s="198"/>
      <c r="PCV20" s="198"/>
      <c r="PCW20" s="198"/>
      <c r="PCX20" s="198"/>
      <c r="PCY20" s="198"/>
      <c r="PCZ20" s="198"/>
      <c r="PDA20" s="198"/>
      <c r="PDB20" s="198"/>
      <c r="PDC20" s="198"/>
      <c r="PDD20" s="198"/>
      <c r="PDE20" s="198"/>
      <c r="PDF20" s="198"/>
      <c r="PDG20" s="198"/>
      <c r="PDH20" s="198"/>
      <c r="PDI20" s="198"/>
      <c r="PDJ20" s="198"/>
      <c r="PDK20" s="198"/>
      <c r="PDL20" s="198"/>
      <c r="PDM20" s="198"/>
      <c r="PDN20" s="198"/>
      <c r="PDO20" s="198"/>
      <c r="PDP20" s="198"/>
      <c r="PDQ20" s="198"/>
      <c r="PDR20" s="198"/>
      <c r="PDS20" s="198"/>
      <c r="PDT20" s="198"/>
      <c r="PDU20" s="198"/>
      <c r="PDV20" s="198"/>
      <c r="PDW20" s="198"/>
      <c r="PDX20" s="198"/>
      <c r="PDY20" s="198"/>
      <c r="PDZ20" s="198"/>
      <c r="PEA20" s="198"/>
      <c r="PEB20" s="198"/>
      <c r="PEC20" s="198"/>
      <c r="PED20" s="198"/>
      <c r="PEE20" s="198"/>
      <c r="PEF20" s="198"/>
      <c r="PEG20" s="198"/>
      <c r="PEH20" s="198"/>
      <c r="PEI20" s="198"/>
      <c r="PEJ20" s="198"/>
      <c r="PEK20" s="198"/>
      <c r="PEL20" s="198"/>
      <c r="PEM20" s="198"/>
      <c r="PEN20" s="198"/>
      <c r="PEO20" s="198"/>
      <c r="PEP20" s="198"/>
      <c r="PEQ20" s="198"/>
      <c r="PER20" s="198"/>
      <c r="PES20" s="198"/>
      <c r="PET20" s="198"/>
      <c r="PEU20" s="198"/>
      <c r="PEV20" s="198"/>
      <c r="PEW20" s="198"/>
      <c r="PEX20" s="198"/>
      <c r="PEY20" s="198"/>
      <c r="PEZ20" s="198"/>
      <c r="PFA20" s="198"/>
      <c r="PFB20" s="198"/>
      <c r="PFC20" s="198"/>
      <c r="PFD20" s="198"/>
      <c r="PFE20" s="198"/>
      <c r="PFF20" s="198"/>
      <c r="PFG20" s="198"/>
      <c r="PFH20" s="198"/>
      <c r="PFI20" s="198"/>
      <c r="PFJ20" s="198"/>
      <c r="PFK20" s="198"/>
      <c r="PFL20" s="198"/>
      <c r="PFM20" s="198"/>
      <c r="PFN20" s="198"/>
      <c r="PFO20" s="198"/>
      <c r="PFP20" s="198"/>
      <c r="PFQ20" s="198"/>
      <c r="PFR20" s="198"/>
      <c r="PFS20" s="198"/>
      <c r="PFT20" s="198"/>
      <c r="PFU20" s="198"/>
      <c r="PFV20" s="198"/>
      <c r="PFW20" s="198"/>
      <c r="PFX20" s="198"/>
      <c r="PFY20" s="198"/>
      <c r="PFZ20" s="198"/>
      <c r="PGA20" s="198"/>
      <c r="PGB20" s="198"/>
      <c r="PGC20" s="198"/>
      <c r="PGD20" s="198"/>
      <c r="PGE20" s="198"/>
      <c r="PGF20" s="198"/>
      <c r="PGG20" s="198"/>
      <c r="PGH20" s="198"/>
      <c r="PGI20" s="198"/>
      <c r="PGJ20" s="198"/>
      <c r="PGK20" s="198"/>
      <c r="PGL20" s="198"/>
      <c r="PGM20" s="198"/>
      <c r="PGN20" s="198"/>
      <c r="PGO20" s="198"/>
      <c r="PGP20" s="198"/>
      <c r="PGQ20" s="198"/>
      <c r="PGR20" s="198"/>
      <c r="PGS20" s="198"/>
      <c r="PGT20" s="198"/>
      <c r="PGU20" s="198"/>
      <c r="PGV20" s="198"/>
      <c r="PGW20" s="198"/>
      <c r="PGX20" s="198"/>
      <c r="PGY20" s="198"/>
      <c r="PGZ20" s="198"/>
      <c r="PHA20" s="198"/>
      <c r="PHB20" s="198"/>
      <c r="PHC20" s="198"/>
      <c r="PHD20" s="198"/>
      <c r="PHE20" s="198"/>
      <c r="PHF20" s="198"/>
      <c r="PHG20" s="198"/>
      <c r="PHH20" s="198"/>
      <c r="PHI20" s="198"/>
      <c r="PHJ20" s="198"/>
      <c r="PHK20" s="198"/>
      <c r="PHL20" s="198"/>
      <c r="PHM20" s="198"/>
      <c r="PHN20" s="198"/>
      <c r="PHO20" s="198"/>
      <c r="PHP20" s="198"/>
      <c r="PHQ20" s="198"/>
      <c r="PHR20" s="198"/>
      <c r="PHS20" s="198"/>
      <c r="PHT20" s="198"/>
      <c r="PHU20" s="198"/>
      <c r="PHV20" s="198"/>
      <c r="PHW20" s="198"/>
      <c r="PHX20" s="198"/>
      <c r="PHY20" s="198"/>
      <c r="PHZ20" s="198"/>
      <c r="PIA20" s="198"/>
      <c r="PIB20" s="198"/>
      <c r="PIC20" s="198"/>
      <c r="PID20" s="198"/>
      <c r="PIE20" s="198"/>
      <c r="PIF20" s="198"/>
      <c r="PIG20" s="198"/>
      <c r="PIH20" s="198"/>
      <c r="PII20" s="198"/>
      <c r="PIJ20" s="198"/>
      <c r="PIK20" s="198"/>
      <c r="PIL20" s="198"/>
      <c r="PIM20" s="198"/>
      <c r="PIN20" s="198"/>
      <c r="PIO20" s="198"/>
      <c r="PIP20" s="198"/>
      <c r="PIQ20" s="198"/>
      <c r="PIR20" s="198"/>
      <c r="PIS20" s="198"/>
      <c r="PIT20" s="198"/>
      <c r="PIU20" s="198"/>
      <c r="PIV20" s="198"/>
      <c r="PIW20" s="198"/>
      <c r="PIX20" s="198"/>
      <c r="PIY20" s="198"/>
      <c r="PIZ20" s="198"/>
      <c r="PJA20" s="198"/>
      <c r="PJB20" s="198"/>
      <c r="PJC20" s="198"/>
      <c r="PJD20" s="198"/>
      <c r="PJE20" s="198"/>
      <c r="PJF20" s="198"/>
      <c r="PJG20" s="198"/>
      <c r="PJH20" s="198"/>
      <c r="PJI20" s="198"/>
      <c r="PJJ20" s="198"/>
      <c r="PJK20" s="198"/>
      <c r="PJL20" s="198"/>
      <c r="PJM20" s="198"/>
      <c r="PJN20" s="198"/>
      <c r="PJO20" s="198"/>
      <c r="PJP20" s="198"/>
      <c r="PJQ20" s="198"/>
      <c r="PJR20" s="198"/>
      <c r="PJS20" s="198"/>
      <c r="PJT20" s="198"/>
      <c r="PJU20" s="198"/>
      <c r="PJV20" s="198"/>
      <c r="PJW20" s="198"/>
      <c r="PJX20" s="198"/>
      <c r="PJY20" s="198"/>
      <c r="PJZ20" s="198"/>
      <c r="PKA20" s="198"/>
      <c r="PKB20" s="198"/>
      <c r="PKC20" s="198"/>
      <c r="PKD20" s="198"/>
      <c r="PKE20" s="198"/>
      <c r="PKF20" s="198"/>
      <c r="PKG20" s="198"/>
      <c r="PKH20" s="198"/>
      <c r="PKI20" s="198"/>
      <c r="PKJ20" s="198"/>
      <c r="PKK20" s="198"/>
      <c r="PKL20" s="198"/>
      <c r="PKM20" s="198"/>
      <c r="PKN20" s="198"/>
      <c r="PKO20" s="198"/>
      <c r="PKP20" s="198"/>
      <c r="PKQ20" s="198"/>
      <c r="PKR20" s="198"/>
      <c r="PKS20" s="198"/>
      <c r="PKT20" s="198"/>
      <c r="PKU20" s="198"/>
      <c r="PKV20" s="198"/>
      <c r="PKW20" s="198"/>
      <c r="PKX20" s="198"/>
      <c r="PKY20" s="198"/>
      <c r="PKZ20" s="198"/>
      <c r="PLA20" s="198"/>
      <c r="PLB20" s="198"/>
      <c r="PLC20" s="198"/>
      <c r="PLD20" s="198"/>
      <c r="PLE20" s="198"/>
      <c r="PLF20" s="198"/>
      <c r="PLG20" s="198"/>
      <c r="PLH20" s="198"/>
      <c r="PLI20" s="198"/>
      <c r="PLJ20" s="198"/>
      <c r="PLK20" s="198"/>
      <c r="PLL20" s="198"/>
      <c r="PLM20" s="198"/>
      <c r="PLN20" s="198"/>
      <c r="PLO20" s="198"/>
      <c r="PLP20" s="198"/>
      <c r="PLQ20" s="198"/>
      <c r="PLR20" s="198"/>
      <c r="PLS20" s="198"/>
      <c r="PLT20" s="198"/>
      <c r="PLU20" s="198"/>
      <c r="PLV20" s="198"/>
      <c r="PLW20" s="198"/>
      <c r="PLX20" s="198"/>
      <c r="PLY20" s="198"/>
      <c r="PLZ20" s="198"/>
      <c r="PMA20" s="198"/>
      <c r="PMB20" s="198"/>
      <c r="PMC20" s="198"/>
      <c r="PMD20" s="198"/>
      <c r="PME20" s="198"/>
      <c r="PMF20" s="198"/>
      <c r="PMG20" s="198"/>
      <c r="PMH20" s="198"/>
      <c r="PMI20" s="198"/>
      <c r="PMJ20" s="198"/>
      <c r="PMK20" s="198"/>
      <c r="PML20" s="198"/>
      <c r="PMM20" s="198"/>
      <c r="PMN20" s="198"/>
      <c r="PMO20" s="198"/>
      <c r="PMP20" s="198"/>
      <c r="PMQ20" s="198"/>
      <c r="PMR20" s="198"/>
      <c r="PMS20" s="198"/>
      <c r="PMT20" s="198"/>
      <c r="PMU20" s="198"/>
      <c r="PMV20" s="198"/>
      <c r="PMW20" s="198"/>
      <c r="PMX20" s="198"/>
      <c r="PMY20" s="198"/>
      <c r="PMZ20" s="198"/>
      <c r="PNA20" s="198"/>
      <c r="PNB20" s="198"/>
      <c r="PNC20" s="198"/>
      <c r="PND20" s="198"/>
      <c r="PNE20" s="198"/>
      <c r="PNF20" s="198"/>
      <c r="PNG20" s="198"/>
      <c r="PNH20" s="198"/>
      <c r="PNI20" s="198"/>
      <c r="PNJ20" s="198"/>
      <c r="PNK20" s="198"/>
      <c r="PNL20" s="198"/>
      <c r="PNM20" s="198"/>
      <c r="PNN20" s="198"/>
      <c r="PNO20" s="198"/>
      <c r="PNP20" s="198"/>
      <c r="PNQ20" s="198"/>
      <c r="PNR20" s="198"/>
      <c r="PNS20" s="198"/>
      <c r="PNT20" s="198"/>
      <c r="PNU20" s="198"/>
      <c r="PNV20" s="198"/>
      <c r="PNW20" s="198"/>
      <c r="PNX20" s="198"/>
      <c r="PNY20" s="198"/>
      <c r="PNZ20" s="198"/>
      <c r="POA20" s="198"/>
      <c r="POB20" s="198"/>
      <c r="POC20" s="198"/>
      <c r="POD20" s="198"/>
      <c r="POE20" s="198"/>
      <c r="POF20" s="198"/>
      <c r="POG20" s="198"/>
      <c r="POH20" s="198"/>
      <c r="POI20" s="198"/>
      <c r="POJ20" s="198"/>
      <c r="POK20" s="198"/>
      <c r="POL20" s="198"/>
      <c r="POM20" s="198"/>
      <c r="PON20" s="198"/>
      <c r="POO20" s="198"/>
      <c r="POP20" s="198"/>
      <c r="POQ20" s="198"/>
      <c r="POR20" s="198"/>
      <c r="POS20" s="198"/>
      <c r="POT20" s="198"/>
      <c r="POU20" s="198"/>
      <c r="POV20" s="198"/>
      <c r="POW20" s="198"/>
      <c r="POX20" s="198"/>
      <c r="POY20" s="198"/>
      <c r="POZ20" s="198"/>
      <c r="PPA20" s="198"/>
      <c r="PPB20" s="198"/>
      <c r="PPC20" s="198"/>
      <c r="PPD20" s="198"/>
      <c r="PPE20" s="198"/>
      <c r="PPF20" s="198"/>
      <c r="PPG20" s="198"/>
      <c r="PPH20" s="198"/>
      <c r="PPI20" s="198"/>
      <c r="PPJ20" s="198"/>
      <c r="PPK20" s="198"/>
      <c r="PPL20" s="198"/>
      <c r="PPM20" s="198"/>
      <c r="PPN20" s="198"/>
      <c r="PPO20" s="198"/>
      <c r="PPP20" s="198"/>
      <c r="PPQ20" s="198"/>
      <c r="PPR20" s="198"/>
      <c r="PPS20" s="198"/>
      <c r="PPT20" s="198"/>
      <c r="PPU20" s="198"/>
      <c r="PPV20" s="198"/>
      <c r="PPW20" s="198"/>
      <c r="PPX20" s="198"/>
      <c r="PPY20" s="198"/>
      <c r="PPZ20" s="198"/>
      <c r="PQA20" s="198"/>
      <c r="PQB20" s="198"/>
      <c r="PQC20" s="198"/>
      <c r="PQD20" s="198"/>
      <c r="PQE20" s="198"/>
      <c r="PQF20" s="198"/>
      <c r="PQG20" s="198"/>
      <c r="PQH20" s="198"/>
      <c r="PQI20" s="198"/>
      <c r="PQJ20" s="198"/>
      <c r="PQK20" s="198"/>
      <c r="PQL20" s="198"/>
      <c r="PQM20" s="198"/>
      <c r="PQN20" s="198"/>
      <c r="PQO20" s="198"/>
      <c r="PQP20" s="198"/>
      <c r="PQQ20" s="198"/>
      <c r="PQR20" s="198"/>
      <c r="PQS20" s="198"/>
      <c r="PQT20" s="198"/>
      <c r="PQU20" s="198"/>
      <c r="PQV20" s="198"/>
      <c r="PQW20" s="198"/>
      <c r="PQX20" s="198"/>
      <c r="PQY20" s="198"/>
      <c r="PQZ20" s="198"/>
      <c r="PRA20" s="198"/>
      <c r="PRB20" s="198"/>
      <c r="PRC20" s="198"/>
      <c r="PRD20" s="198"/>
      <c r="PRE20" s="198"/>
      <c r="PRF20" s="198"/>
      <c r="PRG20" s="198"/>
      <c r="PRH20" s="198"/>
      <c r="PRI20" s="198"/>
      <c r="PRJ20" s="198"/>
      <c r="PRK20" s="198"/>
      <c r="PRL20" s="198"/>
      <c r="PRM20" s="198"/>
      <c r="PRN20" s="198"/>
      <c r="PRO20" s="198"/>
      <c r="PRP20" s="198"/>
      <c r="PRQ20" s="198"/>
      <c r="PRR20" s="198"/>
      <c r="PRS20" s="198"/>
      <c r="PRT20" s="198"/>
      <c r="PRU20" s="198"/>
      <c r="PRV20" s="198"/>
      <c r="PRW20" s="198"/>
      <c r="PRX20" s="198"/>
      <c r="PRY20" s="198"/>
      <c r="PRZ20" s="198"/>
      <c r="PSA20" s="198"/>
      <c r="PSB20" s="198"/>
      <c r="PSC20" s="198"/>
      <c r="PSD20" s="198"/>
      <c r="PSE20" s="198"/>
      <c r="PSF20" s="198"/>
      <c r="PSG20" s="198"/>
      <c r="PSH20" s="198"/>
      <c r="PSI20" s="198"/>
      <c r="PSJ20" s="198"/>
      <c r="PSK20" s="198"/>
      <c r="PSL20" s="198"/>
      <c r="PSM20" s="198"/>
      <c r="PSN20" s="198"/>
      <c r="PSO20" s="198"/>
      <c r="PSP20" s="198"/>
      <c r="PSQ20" s="198"/>
      <c r="PSR20" s="198"/>
      <c r="PSS20" s="198"/>
      <c r="PST20" s="198"/>
      <c r="PSU20" s="198"/>
      <c r="PSV20" s="198"/>
      <c r="PSW20" s="198"/>
      <c r="PSX20" s="198"/>
      <c r="PSY20" s="198"/>
      <c r="PSZ20" s="198"/>
      <c r="PTA20" s="198"/>
      <c r="PTB20" s="198"/>
      <c r="PTC20" s="198"/>
      <c r="PTD20" s="198"/>
      <c r="PTE20" s="198"/>
      <c r="PTF20" s="198"/>
      <c r="PTG20" s="198"/>
      <c r="PTH20" s="198"/>
      <c r="PTI20" s="198"/>
      <c r="PTJ20" s="198"/>
      <c r="PTK20" s="198"/>
      <c r="PTL20" s="198"/>
      <c r="PTM20" s="198"/>
      <c r="PTN20" s="198"/>
      <c r="PTO20" s="198"/>
      <c r="PTP20" s="198"/>
      <c r="PTQ20" s="198"/>
      <c r="PTR20" s="198"/>
      <c r="PTS20" s="198"/>
      <c r="PTT20" s="198"/>
      <c r="PTU20" s="198"/>
      <c r="PTV20" s="198"/>
      <c r="PTW20" s="198"/>
      <c r="PTX20" s="198"/>
      <c r="PTY20" s="198"/>
      <c r="PTZ20" s="198"/>
      <c r="PUA20" s="198"/>
      <c r="PUB20" s="198"/>
      <c r="PUC20" s="198"/>
      <c r="PUD20" s="198"/>
      <c r="PUE20" s="198"/>
      <c r="PUF20" s="198"/>
      <c r="PUG20" s="198"/>
      <c r="PUH20" s="198"/>
      <c r="PUI20" s="198"/>
      <c r="PUJ20" s="198"/>
      <c r="PUK20" s="198"/>
      <c r="PUL20" s="198"/>
      <c r="PUM20" s="198"/>
      <c r="PUN20" s="198"/>
      <c r="PUO20" s="198"/>
      <c r="PUP20" s="198"/>
      <c r="PUQ20" s="198"/>
      <c r="PUR20" s="198"/>
      <c r="PUS20" s="198"/>
      <c r="PUT20" s="198"/>
      <c r="PUU20" s="198"/>
      <c r="PUV20" s="198"/>
      <c r="PUW20" s="198"/>
      <c r="PUX20" s="198"/>
      <c r="PUY20" s="198"/>
      <c r="PUZ20" s="198"/>
      <c r="PVA20" s="198"/>
      <c r="PVB20" s="198"/>
      <c r="PVC20" s="198"/>
      <c r="PVD20" s="198"/>
      <c r="PVE20" s="198"/>
      <c r="PVF20" s="198"/>
      <c r="PVG20" s="198"/>
      <c r="PVH20" s="198"/>
      <c r="PVI20" s="198"/>
      <c r="PVJ20" s="198"/>
      <c r="PVK20" s="198"/>
      <c r="PVL20" s="198"/>
      <c r="PVM20" s="198"/>
      <c r="PVN20" s="198"/>
      <c r="PVO20" s="198"/>
      <c r="PVP20" s="198"/>
      <c r="PVQ20" s="198"/>
      <c r="PVR20" s="198"/>
      <c r="PVS20" s="198"/>
      <c r="PVT20" s="198"/>
      <c r="PVU20" s="198"/>
      <c r="PVV20" s="198"/>
      <c r="PVW20" s="198"/>
      <c r="PVX20" s="198"/>
      <c r="PVY20" s="198"/>
      <c r="PVZ20" s="198"/>
      <c r="PWA20" s="198"/>
      <c r="PWB20" s="198"/>
      <c r="PWC20" s="198"/>
      <c r="PWD20" s="198"/>
      <c r="PWE20" s="198"/>
      <c r="PWF20" s="198"/>
      <c r="PWG20" s="198"/>
      <c r="PWH20" s="198"/>
      <c r="PWI20" s="198"/>
      <c r="PWJ20" s="198"/>
      <c r="PWK20" s="198"/>
      <c r="PWL20" s="198"/>
      <c r="PWM20" s="198"/>
      <c r="PWN20" s="198"/>
      <c r="PWO20" s="198"/>
      <c r="PWP20" s="198"/>
      <c r="PWQ20" s="198"/>
      <c r="PWR20" s="198"/>
      <c r="PWS20" s="198"/>
      <c r="PWT20" s="198"/>
      <c r="PWU20" s="198"/>
      <c r="PWV20" s="198"/>
      <c r="PWW20" s="198"/>
      <c r="PWX20" s="198"/>
      <c r="PWY20" s="198"/>
      <c r="PWZ20" s="198"/>
      <c r="PXA20" s="198"/>
      <c r="PXB20" s="198"/>
      <c r="PXC20" s="198"/>
      <c r="PXD20" s="198"/>
      <c r="PXE20" s="198"/>
      <c r="PXF20" s="198"/>
      <c r="PXG20" s="198"/>
      <c r="PXH20" s="198"/>
      <c r="PXI20" s="198"/>
      <c r="PXJ20" s="198"/>
      <c r="PXK20" s="198"/>
      <c r="PXL20" s="198"/>
      <c r="PXM20" s="198"/>
      <c r="PXN20" s="198"/>
      <c r="PXO20" s="198"/>
      <c r="PXP20" s="198"/>
      <c r="PXQ20" s="198"/>
      <c r="PXR20" s="198"/>
      <c r="PXS20" s="198"/>
      <c r="PXT20" s="198"/>
      <c r="PXU20" s="198"/>
      <c r="PXV20" s="198"/>
      <c r="PXW20" s="198"/>
      <c r="PXX20" s="198"/>
      <c r="PXY20" s="198"/>
      <c r="PXZ20" s="198"/>
      <c r="PYA20" s="198"/>
      <c r="PYB20" s="198"/>
      <c r="PYC20" s="198"/>
      <c r="PYD20" s="198"/>
      <c r="PYE20" s="198"/>
      <c r="PYF20" s="198"/>
      <c r="PYG20" s="198"/>
      <c r="PYH20" s="198"/>
      <c r="PYI20" s="198"/>
      <c r="PYJ20" s="198"/>
      <c r="PYK20" s="198"/>
      <c r="PYL20" s="198"/>
      <c r="PYM20" s="198"/>
      <c r="PYN20" s="198"/>
      <c r="PYO20" s="198"/>
      <c r="PYP20" s="198"/>
      <c r="PYQ20" s="198"/>
      <c r="PYR20" s="198"/>
      <c r="PYS20" s="198"/>
      <c r="PYT20" s="198"/>
      <c r="PYU20" s="198"/>
      <c r="PYV20" s="198"/>
      <c r="PYW20" s="198"/>
      <c r="PYX20" s="198"/>
      <c r="PYY20" s="198"/>
      <c r="PYZ20" s="198"/>
      <c r="PZA20" s="198"/>
      <c r="PZB20" s="198"/>
      <c r="PZC20" s="198"/>
      <c r="PZD20" s="198"/>
      <c r="PZE20" s="198"/>
      <c r="PZF20" s="198"/>
      <c r="PZG20" s="198"/>
      <c r="PZH20" s="198"/>
      <c r="PZI20" s="198"/>
      <c r="PZJ20" s="198"/>
      <c r="PZK20" s="198"/>
      <c r="PZL20" s="198"/>
      <c r="PZM20" s="198"/>
      <c r="PZN20" s="198"/>
      <c r="PZO20" s="198"/>
      <c r="PZP20" s="198"/>
      <c r="PZQ20" s="198"/>
      <c r="PZR20" s="198"/>
      <c r="PZS20" s="198"/>
      <c r="PZT20" s="198"/>
      <c r="PZU20" s="198"/>
      <c r="PZV20" s="198"/>
      <c r="PZW20" s="198"/>
      <c r="PZX20" s="198"/>
      <c r="PZY20" s="198"/>
      <c r="PZZ20" s="198"/>
      <c r="QAA20" s="198"/>
      <c r="QAB20" s="198"/>
      <c r="QAC20" s="198"/>
      <c r="QAD20" s="198"/>
      <c r="QAE20" s="198"/>
      <c r="QAF20" s="198"/>
      <c r="QAG20" s="198"/>
      <c r="QAH20" s="198"/>
      <c r="QAI20" s="198"/>
      <c r="QAJ20" s="198"/>
      <c r="QAK20" s="198"/>
      <c r="QAL20" s="198"/>
      <c r="QAM20" s="198"/>
      <c r="QAN20" s="198"/>
      <c r="QAO20" s="198"/>
      <c r="QAP20" s="198"/>
      <c r="QAQ20" s="198"/>
      <c r="QAR20" s="198"/>
      <c r="QAS20" s="198"/>
      <c r="QAT20" s="198"/>
      <c r="QAU20" s="198"/>
      <c r="QAV20" s="198"/>
      <c r="QAW20" s="198"/>
      <c r="QAX20" s="198"/>
      <c r="QAY20" s="198"/>
      <c r="QAZ20" s="198"/>
      <c r="QBA20" s="198"/>
      <c r="QBB20" s="198"/>
      <c r="QBC20" s="198"/>
      <c r="QBD20" s="198"/>
      <c r="QBE20" s="198"/>
      <c r="QBF20" s="198"/>
      <c r="QBG20" s="198"/>
      <c r="QBH20" s="198"/>
      <c r="QBI20" s="198"/>
      <c r="QBJ20" s="198"/>
      <c r="QBK20" s="198"/>
      <c r="QBL20" s="198"/>
      <c r="QBM20" s="198"/>
      <c r="QBN20" s="198"/>
      <c r="QBO20" s="198"/>
      <c r="QBP20" s="198"/>
      <c r="QBQ20" s="198"/>
      <c r="QBR20" s="198"/>
      <c r="QBS20" s="198"/>
      <c r="QBT20" s="198"/>
      <c r="QBU20" s="198"/>
      <c r="QBV20" s="198"/>
      <c r="QBW20" s="198"/>
      <c r="QBX20" s="198"/>
      <c r="QBY20" s="198"/>
      <c r="QBZ20" s="198"/>
      <c r="QCA20" s="198"/>
      <c r="QCB20" s="198"/>
      <c r="QCC20" s="198"/>
      <c r="QCD20" s="198"/>
      <c r="QCE20" s="198"/>
      <c r="QCF20" s="198"/>
      <c r="QCG20" s="198"/>
      <c r="QCH20" s="198"/>
      <c r="QCI20" s="198"/>
      <c r="QCJ20" s="198"/>
      <c r="QCK20" s="198"/>
      <c r="QCL20" s="198"/>
      <c r="QCM20" s="198"/>
      <c r="QCN20" s="198"/>
      <c r="QCO20" s="198"/>
      <c r="QCP20" s="198"/>
      <c r="QCQ20" s="198"/>
      <c r="QCR20" s="198"/>
      <c r="QCS20" s="198"/>
      <c r="QCT20" s="198"/>
      <c r="QCU20" s="198"/>
      <c r="QCV20" s="198"/>
      <c r="QCW20" s="198"/>
      <c r="QCX20" s="198"/>
      <c r="QCY20" s="198"/>
      <c r="QCZ20" s="198"/>
      <c r="QDA20" s="198"/>
      <c r="QDB20" s="198"/>
      <c r="QDC20" s="198"/>
      <c r="QDD20" s="198"/>
      <c r="QDE20" s="198"/>
      <c r="QDF20" s="198"/>
      <c r="QDG20" s="198"/>
      <c r="QDH20" s="198"/>
      <c r="QDI20" s="198"/>
      <c r="QDJ20" s="198"/>
      <c r="QDK20" s="198"/>
      <c r="QDL20" s="198"/>
      <c r="QDM20" s="198"/>
      <c r="QDN20" s="198"/>
      <c r="QDO20" s="198"/>
      <c r="QDP20" s="198"/>
      <c r="QDQ20" s="198"/>
      <c r="QDR20" s="198"/>
      <c r="QDS20" s="198"/>
      <c r="QDT20" s="198"/>
      <c r="QDU20" s="198"/>
      <c r="QDV20" s="198"/>
      <c r="QDW20" s="198"/>
      <c r="QDX20" s="198"/>
      <c r="QDY20" s="198"/>
      <c r="QDZ20" s="198"/>
      <c r="QEA20" s="198"/>
      <c r="QEB20" s="198"/>
      <c r="QEC20" s="198"/>
      <c r="QED20" s="198"/>
      <c r="QEE20" s="198"/>
      <c r="QEF20" s="198"/>
      <c r="QEG20" s="198"/>
      <c r="QEH20" s="198"/>
      <c r="QEI20" s="198"/>
      <c r="QEJ20" s="198"/>
      <c r="QEK20" s="198"/>
      <c r="QEL20" s="198"/>
      <c r="QEM20" s="198"/>
      <c r="QEN20" s="198"/>
      <c r="QEO20" s="198"/>
      <c r="QEP20" s="198"/>
      <c r="QEQ20" s="198"/>
      <c r="QER20" s="198"/>
      <c r="QES20" s="198"/>
      <c r="QET20" s="198"/>
      <c r="QEU20" s="198"/>
      <c r="QEV20" s="198"/>
      <c r="QEW20" s="198"/>
      <c r="QEX20" s="198"/>
      <c r="QEY20" s="198"/>
      <c r="QEZ20" s="198"/>
      <c r="QFA20" s="198"/>
      <c r="QFB20" s="198"/>
      <c r="QFC20" s="198"/>
      <c r="QFD20" s="198"/>
      <c r="QFE20" s="198"/>
      <c r="QFF20" s="198"/>
      <c r="QFG20" s="198"/>
      <c r="QFH20" s="198"/>
      <c r="QFI20" s="198"/>
      <c r="QFJ20" s="198"/>
      <c r="QFK20" s="198"/>
      <c r="QFL20" s="198"/>
      <c r="QFM20" s="198"/>
      <c r="QFN20" s="198"/>
      <c r="QFO20" s="198"/>
      <c r="QFP20" s="198"/>
      <c r="QFQ20" s="198"/>
      <c r="QFR20" s="198"/>
      <c r="QFS20" s="198"/>
      <c r="QFT20" s="198"/>
      <c r="QFU20" s="198"/>
      <c r="QFV20" s="198"/>
      <c r="QFW20" s="198"/>
      <c r="QFX20" s="198"/>
      <c r="QFY20" s="198"/>
      <c r="QFZ20" s="198"/>
      <c r="QGA20" s="198"/>
      <c r="QGB20" s="198"/>
      <c r="QGC20" s="198"/>
      <c r="QGD20" s="198"/>
      <c r="QGE20" s="198"/>
      <c r="QGF20" s="198"/>
      <c r="QGG20" s="198"/>
      <c r="QGH20" s="198"/>
      <c r="QGI20" s="198"/>
      <c r="QGJ20" s="198"/>
      <c r="QGK20" s="198"/>
      <c r="QGL20" s="198"/>
      <c r="QGM20" s="198"/>
      <c r="QGN20" s="198"/>
      <c r="QGO20" s="198"/>
      <c r="QGP20" s="198"/>
      <c r="QGQ20" s="198"/>
      <c r="QGR20" s="198"/>
      <c r="QGS20" s="198"/>
      <c r="QGT20" s="198"/>
      <c r="QGU20" s="198"/>
      <c r="QGV20" s="198"/>
      <c r="QGW20" s="198"/>
      <c r="QGX20" s="198"/>
      <c r="QGY20" s="198"/>
      <c r="QGZ20" s="198"/>
      <c r="QHA20" s="198"/>
      <c r="QHB20" s="198"/>
      <c r="QHC20" s="198"/>
      <c r="QHD20" s="198"/>
      <c r="QHE20" s="198"/>
      <c r="QHF20" s="198"/>
      <c r="QHG20" s="198"/>
      <c r="QHH20" s="198"/>
      <c r="QHI20" s="198"/>
      <c r="QHJ20" s="198"/>
      <c r="QHK20" s="198"/>
      <c r="QHL20" s="198"/>
      <c r="QHM20" s="198"/>
      <c r="QHN20" s="198"/>
      <c r="QHO20" s="198"/>
      <c r="QHP20" s="198"/>
      <c r="QHQ20" s="198"/>
      <c r="QHR20" s="198"/>
      <c r="QHS20" s="198"/>
      <c r="QHT20" s="198"/>
      <c r="QHU20" s="198"/>
      <c r="QHV20" s="198"/>
      <c r="QHW20" s="198"/>
      <c r="QHX20" s="198"/>
      <c r="QHY20" s="198"/>
      <c r="QHZ20" s="198"/>
      <c r="QIA20" s="198"/>
      <c r="QIB20" s="198"/>
      <c r="QIC20" s="198"/>
      <c r="QID20" s="198"/>
      <c r="QIE20" s="198"/>
      <c r="QIF20" s="198"/>
      <c r="QIG20" s="198"/>
      <c r="QIH20" s="198"/>
      <c r="QII20" s="198"/>
      <c r="QIJ20" s="198"/>
      <c r="QIK20" s="198"/>
      <c r="QIL20" s="198"/>
      <c r="QIM20" s="198"/>
      <c r="QIN20" s="198"/>
      <c r="QIO20" s="198"/>
      <c r="QIP20" s="198"/>
      <c r="QIQ20" s="198"/>
      <c r="QIR20" s="198"/>
      <c r="QIS20" s="198"/>
      <c r="QIT20" s="198"/>
      <c r="QIU20" s="198"/>
      <c r="QIV20" s="198"/>
      <c r="QIW20" s="198"/>
      <c r="QIX20" s="198"/>
      <c r="QIY20" s="198"/>
      <c r="QIZ20" s="198"/>
      <c r="QJA20" s="198"/>
      <c r="QJB20" s="198"/>
      <c r="QJC20" s="198"/>
      <c r="QJD20" s="198"/>
      <c r="QJE20" s="198"/>
      <c r="QJF20" s="198"/>
      <c r="QJG20" s="198"/>
      <c r="QJH20" s="198"/>
      <c r="QJI20" s="198"/>
      <c r="QJJ20" s="198"/>
      <c r="QJK20" s="198"/>
      <c r="QJL20" s="198"/>
      <c r="QJM20" s="198"/>
      <c r="QJN20" s="198"/>
      <c r="QJO20" s="198"/>
      <c r="QJP20" s="198"/>
      <c r="QJQ20" s="198"/>
      <c r="QJR20" s="198"/>
      <c r="QJS20" s="198"/>
      <c r="QJT20" s="198"/>
      <c r="QJU20" s="198"/>
      <c r="QJV20" s="198"/>
      <c r="QJW20" s="198"/>
      <c r="QJX20" s="198"/>
      <c r="QJY20" s="198"/>
      <c r="QJZ20" s="198"/>
      <c r="QKA20" s="198"/>
      <c r="QKB20" s="198"/>
      <c r="QKC20" s="198"/>
      <c r="QKD20" s="198"/>
      <c r="QKE20" s="198"/>
      <c r="QKF20" s="198"/>
      <c r="QKG20" s="198"/>
      <c r="QKH20" s="198"/>
      <c r="QKI20" s="198"/>
      <c r="QKJ20" s="198"/>
      <c r="QKK20" s="198"/>
      <c r="QKL20" s="198"/>
      <c r="QKM20" s="198"/>
      <c r="QKN20" s="198"/>
      <c r="QKO20" s="198"/>
      <c r="QKP20" s="198"/>
      <c r="QKQ20" s="198"/>
      <c r="QKR20" s="198"/>
      <c r="QKS20" s="198"/>
      <c r="QKT20" s="198"/>
      <c r="QKU20" s="198"/>
      <c r="QKV20" s="198"/>
      <c r="QKW20" s="198"/>
      <c r="QKX20" s="198"/>
      <c r="QKY20" s="198"/>
      <c r="QKZ20" s="198"/>
      <c r="QLA20" s="198"/>
      <c r="QLB20" s="198"/>
      <c r="QLC20" s="198"/>
      <c r="QLD20" s="198"/>
      <c r="QLE20" s="198"/>
      <c r="QLF20" s="198"/>
      <c r="QLG20" s="198"/>
      <c r="QLH20" s="198"/>
      <c r="QLI20" s="198"/>
      <c r="QLJ20" s="198"/>
      <c r="QLK20" s="198"/>
      <c r="QLL20" s="198"/>
      <c r="QLM20" s="198"/>
      <c r="QLN20" s="198"/>
      <c r="QLO20" s="198"/>
      <c r="QLP20" s="198"/>
      <c r="QLQ20" s="198"/>
      <c r="QLR20" s="198"/>
      <c r="QLS20" s="198"/>
      <c r="QLT20" s="198"/>
      <c r="QLU20" s="198"/>
      <c r="QLV20" s="198"/>
      <c r="QLW20" s="198"/>
      <c r="QLX20" s="198"/>
      <c r="QLY20" s="198"/>
      <c r="QLZ20" s="198"/>
      <c r="QMA20" s="198"/>
      <c r="QMB20" s="198"/>
      <c r="QMC20" s="198"/>
      <c r="QMD20" s="198"/>
      <c r="QME20" s="198"/>
      <c r="QMF20" s="198"/>
      <c r="QMG20" s="198"/>
      <c r="QMH20" s="198"/>
      <c r="QMI20" s="198"/>
      <c r="QMJ20" s="198"/>
      <c r="QMK20" s="198"/>
      <c r="QML20" s="198"/>
      <c r="QMM20" s="198"/>
      <c r="QMN20" s="198"/>
      <c r="QMO20" s="198"/>
      <c r="QMP20" s="198"/>
      <c r="QMQ20" s="198"/>
      <c r="QMR20" s="198"/>
      <c r="QMS20" s="198"/>
      <c r="QMT20" s="198"/>
      <c r="QMU20" s="198"/>
      <c r="QMV20" s="198"/>
      <c r="QMW20" s="198"/>
      <c r="QMX20" s="198"/>
      <c r="QMY20" s="198"/>
      <c r="QMZ20" s="198"/>
      <c r="QNA20" s="198"/>
      <c r="QNB20" s="198"/>
      <c r="QNC20" s="198"/>
      <c r="QND20" s="198"/>
      <c r="QNE20" s="198"/>
      <c r="QNF20" s="198"/>
      <c r="QNG20" s="198"/>
      <c r="QNH20" s="198"/>
      <c r="QNI20" s="198"/>
      <c r="QNJ20" s="198"/>
      <c r="QNK20" s="198"/>
      <c r="QNL20" s="198"/>
      <c r="QNM20" s="198"/>
      <c r="QNN20" s="198"/>
      <c r="QNO20" s="198"/>
      <c r="QNP20" s="198"/>
      <c r="QNQ20" s="198"/>
      <c r="QNR20" s="198"/>
      <c r="QNS20" s="198"/>
      <c r="QNT20" s="198"/>
      <c r="QNU20" s="198"/>
      <c r="QNV20" s="198"/>
      <c r="QNW20" s="198"/>
      <c r="QNX20" s="198"/>
      <c r="QNY20" s="198"/>
      <c r="QNZ20" s="198"/>
      <c r="QOA20" s="198"/>
      <c r="QOB20" s="198"/>
      <c r="QOC20" s="198"/>
      <c r="QOD20" s="198"/>
      <c r="QOE20" s="198"/>
      <c r="QOF20" s="198"/>
      <c r="QOG20" s="198"/>
      <c r="QOH20" s="198"/>
      <c r="QOI20" s="198"/>
      <c r="QOJ20" s="198"/>
      <c r="QOK20" s="198"/>
      <c r="QOL20" s="198"/>
      <c r="QOM20" s="198"/>
      <c r="QON20" s="198"/>
      <c r="QOO20" s="198"/>
      <c r="QOP20" s="198"/>
      <c r="QOQ20" s="198"/>
      <c r="QOR20" s="198"/>
      <c r="QOS20" s="198"/>
      <c r="QOT20" s="198"/>
      <c r="QOU20" s="198"/>
      <c r="QOV20" s="198"/>
      <c r="QOW20" s="198"/>
      <c r="QOX20" s="198"/>
      <c r="QOY20" s="198"/>
      <c r="QOZ20" s="198"/>
      <c r="QPA20" s="198"/>
      <c r="QPB20" s="198"/>
      <c r="QPC20" s="198"/>
      <c r="QPD20" s="198"/>
      <c r="QPE20" s="198"/>
      <c r="QPF20" s="198"/>
      <c r="QPG20" s="198"/>
      <c r="QPH20" s="198"/>
      <c r="QPI20" s="198"/>
      <c r="QPJ20" s="198"/>
      <c r="QPK20" s="198"/>
      <c r="QPL20" s="198"/>
      <c r="QPM20" s="198"/>
      <c r="QPN20" s="198"/>
      <c r="QPO20" s="198"/>
      <c r="QPP20" s="198"/>
      <c r="QPQ20" s="198"/>
      <c r="QPR20" s="198"/>
      <c r="QPS20" s="198"/>
      <c r="QPT20" s="198"/>
      <c r="QPU20" s="198"/>
      <c r="QPV20" s="198"/>
      <c r="QPW20" s="198"/>
      <c r="QPX20" s="198"/>
      <c r="QPY20" s="198"/>
      <c r="QPZ20" s="198"/>
      <c r="QQA20" s="198"/>
      <c r="QQB20" s="198"/>
      <c r="QQC20" s="198"/>
      <c r="QQD20" s="198"/>
      <c r="QQE20" s="198"/>
      <c r="QQF20" s="198"/>
      <c r="QQG20" s="198"/>
      <c r="QQH20" s="198"/>
      <c r="QQI20" s="198"/>
      <c r="QQJ20" s="198"/>
      <c r="QQK20" s="198"/>
      <c r="QQL20" s="198"/>
      <c r="QQM20" s="198"/>
      <c r="QQN20" s="198"/>
      <c r="QQO20" s="198"/>
      <c r="QQP20" s="198"/>
      <c r="QQQ20" s="198"/>
      <c r="QQR20" s="198"/>
      <c r="QQS20" s="198"/>
      <c r="QQT20" s="198"/>
      <c r="QQU20" s="198"/>
      <c r="QQV20" s="198"/>
      <c r="QQW20" s="198"/>
      <c r="QQX20" s="198"/>
      <c r="QQY20" s="198"/>
      <c r="QQZ20" s="198"/>
      <c r="QRA20" s="198"/>
      <c r="QRB20" s="198"/>
      <c r="QRC20" s="198"/>
      <c r="QRD20" s="198"/>
      <c r="QRE20" s="198"/>
      <c r="QRF20" s="198"/>
      <c r="QRG20" s="198"/>
      <c r="QRH20" s="198"/>
      <c r="QRI20" s="198"/>
      <c r="QRJ20" s="198"/>
      <c r="QRK20" s="198"/>
      <c r="QRL20" s="198"/>
      <c r="QRM20" s="198"/>
      <c r="QRN20" s="198"/>
      <c r="QRO20" s="198"/>
      <c r="QRP20" s="198"/>
      <c r="QRQ20" s="198"/>
      <c r="QRR20" s="198"/>
      <c r="QRS20" s="198"/>
      <c r="QRT20" s="198"/>
      <c r="QRU20" s="198"/>
      <c r="QRV20" s="198"/>
      <c r="QRW20" s="198"/>
      <c r="QRX20" s="198"/>
      <c r="QRY20" s="198"/>
      <c r="QRZ20" s="198"/>
      <c r="QSA20" s="198"/>
      <c r="QSB20" s="198"/>
      <c r="QSC20" s="198"/>
      <c r="QSD20" s="198"/>
      <c r="QSE20" s="198"/>
      <c r="QSF20" s="198"/>
      <c r="QSG20" s="198"/>
      <c r="QSH20" s="198"/>
      <c r="QSI20" s="198"/>
      <c r="QSJ20" s="198"/>
      <c r="QSK20" s="198"/>
      <c r="QSL20" s="198"/>
      <c r="QSM20" s="198"/>
      <c r="QSN20" s="198"/>
      <c r="QSO20" s="198"/>
      <c r="QSP20" s="198"/>
      <c r="QSQ20" s="198"/>
      <c r="QSR20" s="198"/>
      <c r="QSS20" s="198"/>
      <c r="QST20" s="198"/>
      <c r="QSU20" s="198"/>
      <c r="QSV20" s="198"/>
      <c r="QSW20" s="198"/>
      <c r="QSX20" s="198"/>
      <c r="QSY20" s="198"/>
      <c r="QSZ20" s="198"/>
      <c r="QTA20" s="198"/>
      <c r="QTB20" s="198"/>
      <c r="QTC20" s="198"/>
      <c r="QTD20" s="198"/>
      <c r="QTE20" s="198"/>
      <c r="QTF20" s="198"/>
      <c r="QTG20" s="198"/>
      <c r="QTH20" s="198"/>
      <c r="QTI20" s="198"/>
      <c r="QTJ20" s="198"/>
      <c r="QTK20" s="198"/>
      <c r="QTL20" s="198"/>
      <c r="QTM20" s="198"/>
      <c r="QTN20" s="198"/>
      <c r="QTO20" s="198"/>
      <c r="QTP20" s="198"/>
      <c r="QTQ20" s="198"/>
      <c r="QTR20" s="198"/>
      <c r="QTS20" s="198"/>
      <c r="QTT20" s="198"/>
      <c r="QTU20" s="198"/>
      <c r="QTV20" s="198"/>
      <c r="QTW20" s="198"/>
      <c r="QTX20" s="198"/>
      <c r="QTY20" s="198"/>
      <c r="QTZ20" s="198"/>
      <c r="QUA20" s="198"/>
      <c r="QUB20" s="198"/>
      <c r="QUC20" s="198"/>
      <c r="QUD20" s="198"/>
      <c r="QUE20" s="198"/>
      <c r="QUF20" s="198"/>
      <c r="QUG20" s="198"/>
      <c r="QUH20" s="198"/>
      <c r="QUI20" s="198"/>
      <c r="QUJ20" s="198"/>
      <c r="QUK20" s="198"/>
      <c r="QUL20" s="198"/>
      <c r="QUM20" s="198"/>
      <c r="QUN20" s="198"/>
      <c r="QUO20" s="198"/>
      <c r="QUP20" s="198"/>
      <c r="QUQ20" s="198"/>
      <c r="QUR20" s="198"/>
      <c r="QUS20" s="198"/>
      <c r="QUT20" s="198"/>
      <c r="QUU20" s="198"/>
      <c r="QUV20" s="198"/>
      <c r="QUW20" s="198"/>
      <c r="QUX20" s="198"/>
      <c r="QUY20" s="198"/>
      <c r="QUZ20" s="198"/>
      <c r="QVA20" s="198"/>
      <c r="QVB20" s="198"/>
      <c r="QVC20" s="198"/>
      <c r="QVD20" s="198"/>
      <c r="QVE20" s="198"/>
      <c r="QVF20" s="198"/>
      <c r="QVG20" s="198"/>
      <c r="QVH20" s="198"/>
      <c r="QVI20" s="198"/>
      <c r="QVJ20" s="198"/>
      <c r="QVK20" s="198"/>
      <c r="QVL20" s="198"/>
      <c r="QVM20" s="198"/>
      <c r="QVN20" s="198"/>
      <c r="QVO20" s="198"/>
      <c r="QVP20" s="198"/>
      <c r="QVQ20" s="198"/>
      <c r="QVR20" s="198"/>
      <c r="QVS20" s="198"/>
      <c r="QVT20" s="198"/>
      <c r="QVU20" s="198"/>
      <c r="QVV20" s="198"/>
      <c r="QVW20" s="198"/>
      <c r="QVX20" s="198"/>
      <c r="QVY20" s="198"/>
      <c r="QVZ20" s="198"/>
      <c r="QWA20" s="198"/>
      <c r="QWB20" s="198"/>
      <c r="QWC20" s="198"/>
      <c r="QWD20" s="198"/>
      <c r="QWE20" s="198"/>
      <c r="QWF20" s="198"/>
      <c r="QWG20" s="198"/>
      <c r="QWH20" s="198"/>
      <c r="QWI20" s="198"/>
      <c r="QWJ20" s="198"/>
      <c r="QWK20" s="198"/>
      <c r="QWL20" s="198"/>
      <c r="QWM20" s="198"/>
      <c r="QWN20" s="198"/>
      <c r="QWO20" s="198"/>
      <c r="QWP20" s="198"/>
      <c r="QWQ20" s="198"/>
      <c r="QWR20" s="198"/>
      <c r="QWS20" s="198"/>
      <c r="QWT20" s="198"/>
      <c r="QWU20" s="198"/>
      <c r="QWV20" s="198"/>
      <c r="QWW20" s="198"/>
      <c r="QWX20" s="198"/>
      <c r="QWY20" s="198"/>
      <c r="QWZ20" s="198"/>
      <c r="QXA20" s="198"/>
      <c r="QXB20" s="198"/>
      <c r="QXC20" s="198"/>
      <c r="QXD20" s="198"/>
      <c r="QXE20" s="198"/>
      <c r="QXF20" s="198"/>
      <c r="QXG20" s="198"/>
      <c r="QXH20" s="198"/>
      <c r="QXI20" s="198"/>
      <c r="QXJ20" s="198"/>
      <c r="QXK20" s="198"/>
      <c r="QXL20" s="198"/>
      <c r="QXM20" s="198"/>
      <c r="QXN20" s="198"/>
      <c r="QXO20" s="198"/>
      <c r="QXP20" s="198"/>
      <c r="QXQ20" s="198"/>
      <c r="QXR20" s="198"/>
      <c r="QXS20" s="198"/>
      <c r="QXT20" s="198"/>
      <c r="QXU20" s="198"/>
      <c r="QXV20" s="198"/>
      <c r="QXW20" s="198"/>
      <c r="QXX20" s="198"/>
      <c r="QXY20" s="198"/>
      <c r="QXZ20" s="198"/>
      <c r="QYA20" s="198"/>
      <c r="QYB20" s="198"/>
      <c r="QYC20" s="198"/>
      <c r="QYD20" s="198"/>
      <c r="QYE20" s="198"/>
      <c r="QYF20" s="198"/>
      <c r="QYG20" s="198"/>
      <c r="QYH20" s="198"/>
      <c r="QYI20" s="198"/>
      <c r="QYJ20" s="198"/>
      <c r="QYK20" s="198"/>
      <c r="QYL20" s="198"/>
      <c r="QYM20" s="198"/>
      <c r="QYN20" s="198"/>
      <c r="QYO20" s="198"/>
      <c r="QYP20" s="198"/>
      <c r="QYQ20" s="198"/>
      <c r="QYR20" s="198"/>
      <c r="QYS20" s="198"/>
      <c r="QYT20" s="198"/>
      <c r="QYU20" s="198"/>
      <c r="QYV20" s="198"/>
      <c r="QYW20" s="198"/>
      <c r="QYX20" s="198"/>
      <c r="QYY20" s="198"/>
      <c r="QYZ20" s="198"/>
      <c r="QZA20" s="198"/>
      <c r="QZB20" s="198"/>
      <c r="QZC20" s="198"/>
      <c r="QZD20" s="198"/>
      <c r="QZE20" s="198"/>
      <c r="QZF20" s="198"/>
      <c r="QZG20" s="198"/>
      <c r="QZH20" s="198"/>
      <c r="QZI20" s="198"/>
      <c r="QZJ20" s="198"/>
      <c r="QZK20" s="198"/>
      <c r="QZL20" s="198"/>
      <c r="QZM20" s="198"/>
      <c r="QZN20" s="198"/>
      <c r="QZO20" s="198"/>
      <c r="QZP20" s="198"/>
      <c r="QZQ20" s="198"/>
      <c r="QZR20" s="198"/>
      <c r="QZS20" s="198"/>
      <c r="QZT20" s="198"/>
      <c r="QZU20" s="198"/>
      <c r="QZV20" s="198"/>
      <c r="QZW20" s="198"/>
      <c r="QZX20" s="198"/>
      <c r="QZY20" s="198"/>
      <c r="QZZ20" s="198"/>
      <c r="RAA20" s="198"/>
      <c r="RAB20" s="198"/>
      <c r="RAC20" s="198"/>
      <c r="RAD20" s="198"/>
      <c r="RAE20" s="198"/>
      <c r="RAF20" s="198"/>
      <c r="RAG20" s="198"/>
      <c r="RAH20" s="198"/>
      <c r="RAI20" s="198"/>
      <c r="RAJ20" s="198"/>
      <c r="RAK20" s="198"/>
      <c r="RAL20" s="198"/>
      <c r="RAM20" s="198"/>
      <c r="RAN20" s="198"/>
      <c r="RAO20" s="198"/>
      <c r="RAP20" s="198"/>
      <c r="RAQ20" s="198"/>
      <c r="RAR20" s="198"/>
      <c r="RAS20" s="198"/>
      <c r="RAT20" s="198"/>
      <c r="RAU20" s="198"/>
      <c r="RAV20" s="198"/>
      <c r="RAW20" s="198"/>
      <c r="RAX20" s="198"/>
      <c r="RAY20" s="198"/>
      <c r="RAZ20" s="198"/>
      <c r="RBA20" s="198"/>
      <c r="RBB20" s="198"/>
      <c r="RBC20" s="198"/>
      <c r="RBD20" s="198"/>
      <c r="RBE20" s="198"/>
      <c r="RBF20" s="198"/>
      <c r="RBG20" s="198"/>
      <c r="RBH20" s="198"/>
      <c r="RBI20" s="198"/>
      <c r="RBJ20" s="198"/>
      <c r="RBK20" s="198"/>
      <c r="RBL20" s="198"/>
      <c r="RBM20" s="198"/>
      <c r="RBN20" s="198"/>
      <c r="RBO20" s="198"/>
      <c r="RBP20" s="198"/>
      <c r="RBQ20" s="198"/>
      <c r="RBR20" s="198"/>
      <c r="RBS20" s="198"/>
      <c r="RBT20" s="198"/>
      <c r="RBU20" s="198"/>
      <c r="RBV20" s="198"/>
      <c r="RBW20" s="198"/>
      <c r="RBX20" s="198"/>
      <c r="RBY20" s="198"/>
      <c r="RBZ20" s="198"/>
      <c r="RCA20" s="198"/>
      <c r="RCB20" s="198"/>
      <c r="RCC20" s="198"/>
      <c r="RCD20" s="198"/>
      <c r="RCE20" s="198"/>
      <c r="RCF20" s="198"/>
      <c r="RCG20" s="198"/>
      <c r="RCH20" s="198"/>
      <c r="RCI20" s="198"/>
      <c r="RCJ20" s="198"/>
      <c r="RCK20" s="198"/>
      <c r="RCL20" s="198"/>
      <c r="RCM20" s="198"/>
      <c r="RCN20" s="198"/>
      <c r="RCO20" s="198"/>
      <c r="RCP20" s="198"/>
      <c r="RCQ20" s="198"/>
      <c r="RCR20" s="198"/>
      <c r="RCS20" s="198"/>
      <c r="RCT20" s="198"/>
      <c r="RCU20" s="198"/>
      <c r="RCV20" s="198"/>
      <c r="RCW20" s="198"/>
      <c r="RCX20" s="198"/>
      <c r="RCY20" s="198"/>
      <c r="RCZ20" s="198"/>
      <c r="RDA20" s="198"/>
      <c r="RDB20" s="198"/>
      <c r="RDC20" s="198"/>
      <c r="RDD20" s="198"/>
      <c r="RDE20" s="198"/>
      <c r="RDF20" s="198"/>
      <c r="RDG20" s="198"/>
      <c r="RDH20" s="198"/>
      <c r="RDI20" s="198"/>
      <c r="RDJ20" s="198"/>
      <c r="RDK20" s="198"/>
      <c r="RDL20" s="198"/>
      <c r="RDM20" s="198"/>
      <c r="RDN20" s="198"/>
      <c r="RDO20" s="198"/>
      <c r="RDP20" s="198"/>
      <c r="RDQ20" s="198"/>
      <c r="RDR20" s="198"/>
      <c r="RDS20" s="198"/>
      <c r="RDT20" s="198"/>
      <c r="RDU20" s="198"/>
      <c r="RDV20" s="198"/>
      <c r="RDW20" s="198"/>
      <c r="RDX20" s="198"/>
      <c r="RDY20" s="198"/>
      <c r="RDZ20" s="198"/>
      <c r="REA20" s="198"/>
      <c r="REB20" s="198"/>
      <c r="REC20" s="198"/>
      <c r="RED20" s="198"/>
      <c r="REE20" s="198"/>
      <c r="REF20" s="198"/>
      <c r="REG20" s="198"/>
      <c r="REH20" s="198"/>
      <c r="REI20" s="198"/>
      <c r="REJ20" s="198"/>
      <c r="REK20" s="198"/>
      <c r="REL20" s="198"/>
      <c r="REM20" s="198"/>
      <c r="REN20" s="198"/>
      <c r="REO20" s="198"/>
      <c r="REP20" s="198"/>
      <c r="REQ20" s="198"/>
      <c r="RER20" s="198"/>
      <c r="RES20" s="198"/>
      <c r="RET20" s="198"/>
      <c r="REU20" s="198"/>
      <c r="REV20" s="198"/>
      <c r="REW20" s="198"/>
      <c r="REX20" s="198"/>
      <c r="REY20" s="198"/>
      <c r="REZ20" s="198"/>
      <c r="RFA20" s="198"/>
      <c r="RFB20" s="198"/>
      <c r="RFC20" s="198"/>
      <c r="RFD20" s="198"/>
      <c r="RFE20" s="198"/>
      <c r="RFF20" s="198"/>
      <c r="RFG20" s="198"/>
      <c r="RFH20" s="198"/>
      <c r="RFI20" s="198"/>
      <c r="RFJ20" s="198"/>
      <c r="RFK20" s="198"/>
      <c r="RFL20" s="198"/>
      <c r="RFM20" s="198"/>
      <c r="RFN20" s="198"/>
      <c r="RFO20" s="198"/>
      <c r="RFP20" s="198"/>
      <c r="RFQ20" s="198"/>
      <c r="RFR20" s="198"/>
      <c r="RFS20" s="198"/>
      <c r="RFT20" s="198"/>
      <c r="RFU20" s="198"/>
      <c r="RFV20" s="198"/>
      <c r="RFW20" s="198"/>
      <c r="RFX20" s="198"/>
      <c r="RFY20" s="198"/>
      <c r="RFZ20" s="198"/>
      <c r="RGA20" s="198"/>
      <c r="RGB20" s="198"/>
      <c r="RGC20" s="198"/>
      <c r="RGD20" s="198"/>
      <c r="RGE20" s="198"/>
      <c r="RGF20" s="198"/>
      <c r="RGG20" s="198"/>
      <c r="RGH20" s="198"/>
      <c r="RGI20" s="198"/>
      <c r="RGJ20" s="198"/>
      <c r="RGK20" s="198"/>
      <c r="RGL20" s="198"/>
      <c r="RGM20" s="198"/>
      <c r="RGN20" s="198"/>
      <c r="RGO20" s="198"/>
      <c r="RGP20" s="198"/>
      <c r="RGQ20" s="198"/>
      <c r="RGR20" s="198"/>
      <c r="RGS20" s="198"/>
      <c r="RGT20" s="198"/>
      <c r="RGU20" s="198"/>
      <c r="RGV20" s="198"/>
      <c r="RGW20" s="198"/>
      <c r="RGX20" s="198"/>
      <c r="RGY20" s="198"/>
      <c r="RGZ20" s="198"/>
      <c r="RHA20" s="198"/>
      <c r="RHB20" s="198"/>
      <c r="RHC20" s="198"/>
      <c r="RHD20" s="198"/>
      <c r="RHE20" s="198"/>
      <c r="RHF20" s="198"/>
      <c r="RHG20" s="198"/>
      <c r="RHH20" s="198"/>
      <c r="RHI20" s="198"/>
      <c r="RHJ20" s="198"/>
      <c r="RHK20" s="198"/>
      <c r="RHL20" s="198"/>
      <c r="RHM20" s="198"/>
      <c r="RHN20" s="198"/>
      <c r="RHO20" s="198"/>
      <c r="RHP20" s="198"/>
      <c r="RHQ20" s="198"/>
      <c r="RHR20" s="198"/>
      <c r="RHS20" s="198"/>
      <c r="RHT20" s="198"/>
      <c r="RHU20" s="198"/>
      <c r="RHV20" s="198"/>
      <c r="RHW20" s="198"/>
      <c r="RHX20" s="198"/>
      <c r="RHY20" s="198"/>
      <c r="RHZ20" s="198"/>
      <c r="RIA20" s="198"/>
      <c r="RIB20" s="198"/>
      <c r="RIC20" s="198"/>
      <c r="RID20" s="198"/>
      <c r="RIE20" s="198"/>
      <c r="RIF20" s="198"/>
      <c r="RIG20" s="198"/>
      <c r="RIH20" s="198"/>
      <c r="RII20" s="198"/>
      <c r="RIJ20" s="198"/>
      <c r="RIK20" s="198"/>
      <c r="RIL20" s="198"/>
      <c r="RIM20" s="198"/>
      <c r="RIN20" s="198"/>
      <c r="RIO20" s="198"/>
      <c r="RIP20" s="198"/>
      <c r="RIQ20" s="198"/>
      <c r="RIR20" s="198"/>
      <c r="RIS20" s="198"/>
      <c r="RIT20" s="198"/>
      <c r="RIU20" s="198"/>
      <c r="RIV20" s="198"/>
      <c r="RIW20" s="198"/>
      <c r="RIX20" s="198"/>
      <c r="RIY20" s="198"/>
      <c r="RIZ20" s="198"/>
      <c r="RJA20" s="198"/>
      <c r="RJB20" s="198"/>
      <c r="RJC20" s="198"/>
      <c r="RJD20" s="198"/>
      <c r="RJE20" s="198"/>
      <c r="RJF20" s="198"/>
      <c r="RJG20" s="198"/>
      <c r="RJH20" s="198"/>
      <c r="RJI20" s="198"/>
      <c r="RJJ20" s="198"/>
      <c r="RJK20" s="198"/>
      <c r="RJL20" s="198"/>
      <c r="RJM20" s="198"/>
      <c r="RJN20" s="198"/>
      <c r="RJO20" s="198"/>
      <c r="RJP20" s="198"/>
      <c r="RJQ20" s="198"/>
      <c r="RJR20" s="198"/>
      <c r="RJS20" s="198"/>
      <c r="RJT20" s="198"/>
      <c r="RJU20" s="198"/>
      <c r="RJV20" s="198"/>
      <c r="RJW20" s="198"/>
      <c r="RJX20" s="198"/>
      <c r="RJY20" s="198"/>
      <c r="RJZ20" s="198"/>
      <c r="RKA20" s="198"/>
      <c r="RKB20" s="198"/>
      <c r="RKC20" s="198"/>
      <c r="RKD20" s="198"/>
      <c r="RKE20" s="198"/>
      <c r="RKF20" s="198"/>
      <c r="RKG20" s="198"/>
      <c r="RKH20" s="198"/>
      <c r="RKI20" s="198"/>
      <c r="RKJ20" s="198"/>
      <c r="RKK20" s="198"/>
      <c r="RKL20" s="198"/>
      <c r="RKM20" s="198"/>
      <c r="RKN20" s="198"/>
      <c r="RKO20" s="198"/>
      <c r="RKP20" s="198"/>
      <c r="RKQ20" s="198"/>
      <c r="RKR20" s="198"/>
      <c r="RKS20" s="198"/>
      <c r="RKT20" s="198"/>
      <c r="RKU20" s="198"/>
      <c r="RKV20" s="198"/>
      <c r="RKW20" s="198"/>
      <c r="RKX20" s="198"/>
      <c r="RKY20" s="198"/>
      <c r="RKZ20" s="198"/>
      <c r="RLA20" s="198"/>
      <c r="RLB20" s="198"/>
      <c r="RLC20" s="198"/>
      <c r="RLD20" s="198"/>
      <c r="RLE20" s="198"/>
      <c r="RLF20" s="198"/>
      <c r="RLG20" s="198"/>
      <c r="RLH20" s="198"/>
      <c r="RLI20" s="198"/>
      <c r="RLJ20" s="198"/>
      <c r="RLK20" s="198"/>
      <c r="RLL20" s="198"/>
      <c r="RLM20" s="198"/>
      <c r="RLN20" s="198"/>
      <c r="RLO20" s="198"/>
      <c r="RLP20" s="198"/>
      <c r="RLQ20" s="198"/>
      <c r="RLR20" s="198"/>
      <c r="RLS20" s="198"/>
      <c r="RLT20" s="198"/>
      <c r="RLU20" s="198"/>
      <c r="RLV20" s="198"/>
      <c r="RLW20" s="198"/>
      <c r="RLX20" s="198"/>
      <c r="RLY20" s="198"/>
      <c r="RLZ20" s="198"/>
      <c r="RMA20" s="198"/>
      <c r="RMB20" s="198"/>
      <c r="RMC20" s="198"/>
      <c r="RMD20" s="198"/>
      <c r="RME20" s="198"/>
      <c r="RMF20" s="198"/>
      <c r="RMG20" s="198"/>
      <c r="RMH20" s="198"/>
      <c r="RMI20" s="198"/>
      <c r="RMJ20" s="198"/>
      <c r="RMK20" s="198"/>
      <c r="RML20" s="198"/>
      <c r="RMM20" s="198"/>
      <c r="RMN20" s="198"/>
      <c r="RMO20" s="198"/>
      <c r="RMP20" s="198"/>
      <c r="RMQ20" s="198"/>
      <c r="RMR20" s="198"/>
      <c r="RMS20" s="198"/>
      <c r="RMT20" s="198"/>
      <c r="RMU20" s="198"/>
      <c r="RMV20" s="198"/>
      <c r="RMW20" s="198"/>
      <c r="RMX20" s="198"/>
      <c r="RMY20" s="198"/>
      <c r="RMZ20" s="198"/>
      <c r="RNA20" s="198"/>
      <c r="RNB20" s="198"/>
      <c r="RNC20" s="198"/>
      <c r="RND20" s="198"/>
      <c r="RNE20" s="198"/>
      <c r="RNF20" s="198"/>
      <c r="RNG20" s="198"/>
      <c r="RNH20" s="198"/>
      <c r="RNI20" s="198"/>
      <c r="RNJ20" s="198"/>
      <c r="RNK20" s="198"/>
      <c r="RNL20" s="198"/>
      <c r="RNM20" s="198"/>
      <c r="RNN20" s="198"/>
      <c r="RNO20" s="198"/>
      <c r="RNP20" s="198"/>
      <c r="RNQ20" s="198"/>
      <c r="RNR20" s="198"/>
      <c r="RNS20" s="198"/>
      <c r="RNT20" s="198"/>
      <c r="RNU20" s="198"/>
      <c r="RNV20" s="198"/>
      <c r="RNW20" s="198"/>
      <c r="RNX20" s="198"/>
      <c r="RNY20" s="198"/>
      <c r="RNZ20" s="198"/>
      <c r="ROA20" s="198"/>
      <c r="ROB20" s="198"/>
      <c r="ROC20" s="198"/>
      <c r="ROD20" s="198"/>
      <c r="ROE20" s="198"/>
      <c r="ROF20" s="198"/>
      <c r="ROG20" s="198"/>
      <c r="ROH20" s="198"/>
      <c r="ROI20" s="198"/>
      <c r="ROJ20" s="198"/>
      <c r="ROK20" s="198"/>
      <c r="ROL20" s="198"/>
      <c r="ROM20" s="198"/>
      <c r="RON20" s="198"/>
      <c r="ROO20" s="198"/>
      <c r="ROP20" s="198"/>
      <c r="ROQ20" s="198"/>
      <c r="ROR20" s="198"/>
      <c r="ROS20" s="198"/>
      <c r="ROT20" s="198"/>
      <c r="ROU20" s="198"/>
      <c r="ROV20" s="198"/>
      <c r="ROW20" s="198"/>
      <c r="ROX20" s="198"/>
      <c r="ROY20" s="198"/>
      <c r="ROZ20" s="198"/>
      <c r="RPA20" s="198"/>
      <c r="RPB20" s="198"/>
      <c r="RPC20" s="198"/>
      <c r="RPD20" s="198"/>
      <c r="RPE20" s="198"/>
      <c r="RPF20" s="198"/>
      <c r="RPG20" s="198"/>
      <c r="RPH20" s="198"/>
      <c r="RPI20" s="198"/>
      <c r="RPJ20" s="198"/>
      <c r="RPK20" s="198"/>
      <c r="RPL20" s="198"/>
      <c r="RPM20" s="198"/>
      <c r="RPN20" s="198"/>
      <c r="RPO20" s="198"/>
      <c r="RPP20" s="198"/>
      <c r="RPQ20" s="198"/>
      <c r="RPR20" s="198"/>
      <c r="RPS20" s="198"/>
      <c r="RPT20" s="198"/>
      <c r="RPU20" s="198"/>
      <c r="RPV20" s="198"/>
      <c r="RPW20" s="198"/>
      <c r="RPX20" s="198"/>
      <c r="RPY20" s="198"/>
      <c r="RPZ20" s="198"/>
      <c r="RQA20" s="198"/>
      <c r="RQB20" s="198"/>
      <c r="RQC20" s="198"/>
      <c r="RQD20" s="198"/>
      <c r="RQE20" s="198"/>
      <c r="RQF20" s="198"/>
      <c r="RQG20" s="198"/>
      <c r="RQH20" s="198"/>
      <c r="RQI20" s="198"/>
      <c r="RQJ20" s="198"/>
      <c r="RQK20" s="198"/>
      <c r="RQL20" s="198"/>
      <c r="RQM20" s="198"/>
      <c r="RQN20" s="198"/>
      <c r="RQO20" s="198"/>
      <c r="RQP20" s="198"/>
      <c r="RQQ20" s="198"/>
      <c r="RQR20" s="198"/>
      <c r="RQS20" s="198"/>
      <c r="RQT20" s="198"/>
      <c r="RQU20" s="198"/>
      <c r="RQV20" s="198"/>
      <c r="RQW20" s="198"/>
      <c r="RQX20" s="198"/>
      <c r="RQY20" s="198"/>
      <c r="RQZ20" s="198"/>
      <c r="RRA20" s="198"/>
      <c r="RRB20" s="198"/>
      <c r="RRC20" s="198"/>
      <c r="RRD20" s="198"/>
      <c r="RRE20" s="198"/>
      <c r="RRF20" s="198"/>
      <c r="RRG20" s="198"/>
      <c r="RRH20" s="198"/>
      <c r="RRI20" s="198"/>
      <c r="RRJ20" s="198"/>
      <c r="RRK20" s="198"/>
      <c r="RRL20" s="198"/>
      <c r="RRM20" s="198"/>
      <c r="RRN20" s="198"/>
      <c r="RRO20" s="198"/>
      <c r="RRP20" s="198"/>
      <c r="RRQ20" s="198"/>
      <c r="RRR20" s="198"/>
      <c r="RRS20" s="198"/>
      <c r="RRT20" s="198"/>
      <c r="RRU20" s="198"/>
      <c r="RRV20" s="198"/>
      <c r="RRW20" s="198"/>
      <c r="RRX20" s="198"/>
      <c r="RRY20" s="198"/>
      <c r="RRZ20" s="198"/>
      <c r="RSA20" s="198"/>
      <c r="RSB20" s="198"/>
      <c r="RSC20" s="198"/>
      <c r="RSD20" s="198"/>
      <c r="RSE20" s="198"/>
      <c r="RSF20" s="198"/>
      <c r="RSG20" s="198"/>
      <c r="RSH20" s="198"/>
      <c r="RSI20" s="198"/>
      <c r="RSJ20" s="198"/>
      <c r="RSK20" s="198"/>
      <c r="RSL20" s="198"/>
      <c r="RSM20" s="198"/>
      <c r="RSN20" s="198"/>
      <c r="RSO20" s="198"/>
      <c r="RSP20" s="198"/>
      <c r="RSQ20" s="198"/>
      <c r="RSR20" s="198"/>
      <c r="RSS20" s="198"/>
      <c r="RST20" s="198"/>
      <c r="RSU20" s="198"/>
      <c r="RSV20" s="198"/>
      <c r="RSW20" s="198"/>
      <c r="RSX20" s="198"/>
      <c r="RSY20" s="198"/>
      <c r="RSZ20" s="198"/>
      <c r="RTA20" s="198"/>
      <c r="RTB20" s="198"/>
      <c r="RTC20" s="198"/>
      <c r="RTD20" s="198"/>
      <c r="RTE20" s="198"/>
      <c r="RTF20" s="198"/>
      <c r="RTG20" s="198"/>
      <c r="RTH20" s="198"/>
      <c r="RTI20" s="198"/>
      <c r="RTJ20" s="198"/>
      <c r="RTK20" s="198"/>
      <c r="RTL20" s="198"/>
      <c r="RTM20" s="198"/>
      <c r="RTN20" s="198"/>
      <c r="RTO20" s="198"/>
      <c r="RTP20" s="198"/>
      <c r="RTQ20" s="198"/>
      <c r="RTR20" s="198"/>
      <c r="RTS20" s="198"/>
      <c r="RTT20" s="198"/>
      <c r="RTU20" s="198"/>
      <c r="RTV20" s="198"/>
      <c r="RTW20" s="198"/>
      <c r="RTX20" s="198"/>
      <c r="RTY20" s="198"/>
      <c r="RTZ20" s="198"/>
      <c r="RUA20" s="198"/>
      <c r="RUB20" s="198"/>
      <c r="RUC20" s="198"/>
      <c r="RUD20" s="198"/>
      <c r="RUE20" s="198"/>
      <c r="RUF20" s="198"/>
      <c r="RUG20" s="198"/>
      <c r="RUH20" s="198"/>
      <c r="RUI20" s="198"/>
      <c r="RUJ20" s="198"/>
      <c r="RUK20" s="198"/>
      <c r="RUL20" s="198"/>
      <c r="RUM20" s="198"/>
      <c r="RUN20" s="198"/>
      <c r="RUO20" s="198"/>
      <c r="RUP20" s="198"/>
      <c r="RUQ20" s="198"/>
      <c r="RUR20" s="198"/>
      <c r="RUS20" s="198"/>
      <c r="RUT20" s="198"/>
      <c r="RUU20" s="198"/>
      <c r="RUV20" s="198"/>
      <c r="RUW20" s="198"/>
      <c r="RUX20" s="198"/>
      <c r="RUY20" s="198"/>
      <c r="RUZ20" s="198"/>
      <c r="RVA20" s="198"/>
      <c r="RVB20" s="198"/>
      <c r="RVC20" s="198"/>
      <c r="RVD20" s="198"/>
      <c r="RVE20" s="198"/>
      <c r="RVF20" s="198"/>
      <c r="RVG20" s="198"/>
      <c r="RVH20" s="198"/>
      <c r="RVI20" s="198"/>
      <c r="RVJ20" s="198"/>
      <c r="RVK20" s="198"/>
      <c r="RVL20" s="198"/>
      <c r="RVM20" s="198"/>
      <c r="RVN20" s="198"/>
      <c r="RVO20" s="198"/>
      <c r="RVP20" s="198"/>
      <c r="RVQ20" s="198"/>
      <c r="RVR20" s="198"/>
      <c r="RVS20" s="198"/>
      <c r="RVT20" s="198"/>
      <c r="RVU20" s="198"/>
      <c r="RVV20" s="198"/>
      <c r="RVW20" s="198"/>
      <c r="RVX20" s="198"/>
      <c r="RVY20" s="198"/>
      <c r="RVZ20" s="198"/>
      <c r="RWA20" s="198"/>
      <c r="RWB20" s="198"/>
      <c r="RWC20" s="198"/>
      <c r="RWD20" s="198"/>
      <c r="RWE20" s="198"/>
      <c r="RWF20" s="198"/>
      <c r="RWG20" s="198"/>
      <c r="RWH20" s="198"/>
      <c r="RWI20" s="198"/>
      <c r="RWJ20" s="198"/>
      <c r="RWK20" s="198"/>
      <c r="RWL20" s="198"/>
      <c r="RWM20" s="198"/>
      <c r="RWN20" s="198"/>
      <c r="RWO20" s="198"/>
      <c r="RWP20" s="198"/>
      <c r="RWQ20" s="198"/>
      <c r="RWR20" s="198"/>
      <c r="RWS20" s="198"/>
      <c r="RWT20" s="198"/>
      <c r="RWU20" s="198"/>
      <c r="RWV20" s="198"/>
      <c r="RWW20" s="198"/>
      <c r="RWX20" s="198"/>
      <c r="RWY20" s="198"/>
      <c r="RWZ20" s="198"/>
      <c r="RXA20" s="198"/>
      <c r="RXB20" s="198"/>
      <c r="RXC20" s="198"/>
      <c r="RXD20" s="198"/>
      <c r="RXE20" s="198"/>
      <c r="RXF20" s="198"/>
      <c r="RXG20" s="198"/>
      <c r="RXH20" s="198"/>
      <c r="RXI20" s="198"/>
      <c r="RXJ20" s="198"/>
      <c r="RXK20" s="198"/>
      <c r="RXL20" s="198"/>
      <c r="RXM20" s="198"/>
      <c r="RXN20" s="198"/>
      <c r="RXO20" s="198"/>
      <c r="RXP20" s="198"/>
      <c r="RXQ20" s="198"/>
      <c r="RXR20" s="198"/>
      <c r="RXS20" s="198"/>
      <c r="RXT20" s="198"/>
      <c r="RXU20" s="198"/>
      <c r="RXV20" s="198"/>
      <c r="RXW20" s="198"/>
      <c r="RXX20" s="198"/>
      <c r="RXY20" s="198"/>
      <c r="RXZ20" s="198"/>
      <c r="RYA20" s="198"/>
      <c r="RYB20" s="198"/>
      <c r="RYC20" s="198"/>
      <c r="RYD20" s="198"/>
      <c r="RYE20" s="198"/>
      <c r="RYF20" s="198"/>
      <c r="RYG20" s="198"/>
      <c r="RYH20" s="198"/>
      <c r="RYI20" s="198"/>
      <c r="RYJ20" s="198"/>
      <c r="RYK20" s="198"/>
      <c r="RYL20" s="198"/>
      <c r="RYM20" s="198"/>
      <c r="RYN20" s="198"/>
      <c r="RYO20" s="198"/>
      <c r="RYP20" s="198"/>
      <c r="RYQ20" s="198"/>
      <c r="RYR20" s="198"/>
      <c r="RYS20" s="198"/>
      <c r="RYT20" s="198"/>
      <c r="RYU20" s="198"/>
      <c r="RYV20" s="198"/>
      <c r="RYW20" s="198"/>
      <c r="RYX20" s="198"/>
      <c r="RYY20" s="198"/>
      <c r="RYZ20" s="198"/>
      <c r="RZA20" s="198"/>
      <c r="RZB20" s="198"/>
      <c r="RZC20" s="198"/>
      <c r="RZD20" s="198"/>
      <c r="RZE20" s="198"/>
      <c r="RZF20" s="198"/>
      <c r="RZG20" s="198"/>
      <c r="RZH20" s="198"/>
      <c r="RZI20" s="198"/>
      <c r="RZJ20" s="198"/>
      <c r="RZK20" s="198"/>
      <c r="RZL20" s="198"/>
      <c r="RZM20" s="198"/>
      <c r="RZN20" s="198"/>
      <c r="RZO20" s="198"/>
      <c r="RZP20" s="198"/>
      <c r="RZQ20" s="198"/>
      <c r="RZR20" s="198"/>
      <c r="RZS20" s="198"/>
      <c r="RZT20" s="198"/>
      <c r="RZU20" s="198"/>
      <c r="RZV20" s="198"/>
      <c r="RZW20" s="198"/>
      <c r="RZX20" s="198"/>
      <c r="RZY20" s="198"/>
      <c r="RZZ20" s="198"/>
      <c r="SAA20" s="198"/>
      <c r="SAB20" s="198"/>
      <c r="SAC20" s="198"/>
      <c r="SAD20" s="198"/>
      <c r="SAE20" s="198"/>
      <c r="SAF20" s="198"/>
      <c r="SAG20" s="198"/>
      <c r="SAH20" s="198"/>
      <c r="SAI20" s="198"/>
      <c r="SAJ20" s="198"/>
      <c r="SAK20" s="198"/>
      <c r="SAL20" s="198"/>
      <c r="SAM20" s="198"/>
      <c r="SAN20" s="198"/>
      <c r="SAO20" s="198"/>
      <c r="SAP20" s="198"/>
      <c r="SAQ20" s="198"/>
      <c r="SAR20" s="198"/>
      <c r="SAS20" s="198"/>
      <c r="SAT20" s="198"/>
      <c r="SAU20" s="198"/>
      <c r="SAV20" s="198"/>
      <c r="SAW20" s="198"/>
      <c r="SAX20" s="198"/>
      <c r="SAY20" s="198"/>
      <c r="SAZ20" s="198"/>
      <c r="SBA20" s="198"/>
      <c r="SBB20" s="198"/>
      <c r="SBC20" s="198"/>
      <c r="SBD20" s="198"/>
      <c r="SBE20" s="198"/>
      <c r="SBF20" s="198"/>
      <c r="SBG20" s="198"/>
      <c r="SBH20" s="198"/>
      <c r="SBI20" s="198"/>
      <c r="SBJ20" s="198"/>
      <c r="SBK20" s="198"/>
      <c r="SBL20" s="198"/>
      <c r="SBM20" s="198"/>
      <c r="SBN20" s="198"/>
      <c r="SBO20" s="198"/>
      <c r="SBP20" s="198"/>
      <c r="SBQ20" s="198"/>
      <c r="SBR20" s="198"/>
      <c r="SBS20" s="198"/>
      <c r="SBT20" s="198"/>
      <c r="SBU20" s="198"/>
      <c r="SBV20" s="198"/>
      <c r="SBW20" s="198"/>
      <c r="SBX20" s="198"/>
      <c r="SBY20" s="198"/>
      <c r="SBZ20" s="198"/>
      <c r="SCA20" s="198"/>
      <c r="SCB20" s="198"/>
      <c r="SCC20" s="198"/>
      <c r="SCD20" s="198"/>
      <c r="SCE20" s="198"/>
      <c r="SCF20" s="198"/>
      <c r="SCG20" s="198"/>
      <c r="SCH20" s="198"/>
      <c r="SCI20" s="198"/>
      <c r="SCJ20" s="198"/>
      <c r="SCK20" s="198"/>
      <c r="SCL20" s="198"/>
      <c r="SCM20" s="198"/>
      <c r="SCN20" s="198"/>
      <c r="SCO20" s="198"/>
      <c r="SCP20" s="198"/>
      <c r="SCQ20" s="198"/>
      <c r="SCR20" s="198"/>
      <c r="SCS20" s="198"/>
      <c r="SCT20" s="198"/>
      <c r="SCU20" s="198"/>
      <c r="SCV20" s="198"/>
      <c r="SCW20" s="198"/>
      <c r="SCX20" s="198"/>
      <c r="SCY20" s="198"/>
      <c r="SCZ20" s="198"/>
      <c r="SDA20" s="198"/>
      <c r="SDB20" s="198"/>
      <c r="SDC20" s="198"/>
      <c r="SDD20" s="198"/>
      <c r="SDE20" s="198"/>
      <c r="SDF20" s="198"/>
      <c r="SDG20" s="198"/>
      <c r="SDH20" s="198"/>
      <c r="SDI20" s="198"/>
      <c r="SDJ20" s="198"/>
      <c r="SDK20" s="198"/>
      <c r="SDL20" s="198"/>
      <c r="SDM20" s="198"/>
      <c r="SDN20" s="198"/>
      <c r="SDO20" s="198"/>
      <c r="SDP20" s="198"/>
      <c r="SDQ20" s="198"/>
      <c r="SDR20" s="198"/>
      <c r="SDS20" s="198"/>
      <c r="SDT20" s="198"/>
      <c r="SDU20" s="198"/>
      <c r="SDV20" s="198"/>
      <c r="SDW20" s="198"/>
      <c r="SDX20" s="198"/>
      <c r="SDY20" s="198"/>
      <c r="SDZ20" s="198"/>
      <c r="SEA20" s="198"/>
      <c r="SEB20" s="198"/>
      <c r="SEC20" s="198"/>
      <c r="SED20" s="198"/>
      <c r="SEE20" s="198"/>
      <c r="SEF20" s="198"/>
      <c r="SEG20" s="198"/>
      <c r="SEH20" s="198"/>
      <c r="SEI20" s="198"/>
      <c r="SEJ20" s="198"/>
      <c r="SEK20" s="198"/>
      <c r="SEL20" s="198"/>
      <c r="SEM20" s="198"/>
      <c r="SEN20" s="198"/>
      <c r="SEO20" s="198"/>
      <c r="SEP20" s="198"/>
      <c r="SEQ20" s="198"/>
      <c r="SER20" s="198"/>
      <c r="SES20" s="198"/>
      <c r="SET20" s="198"/>
      <c r="SEU20" s="198"/>
      <c r="SEV20" s="198"/>
      <c r="SEW20" s="198"/>
      <c r="SEX20" s="198"/>
      <c r="SEY20" s="198"/>
      <c r="SEZ20" s="198"/>
      <c r="SFA20" s="198"/>
      <c r="SFB20" s="198"/>
      <c r="SFC20" s="198"/>
      <c r="SFD20" s="198"/>
      <c r="SFE20" s="198"/>
      <c r="SFF20" s="198"/>
      <c r="SFG20" s="198"/>
      <c r="SFH20" s="198"/>
      <c r="SFI20" s="198"/>
      <c r="SFJ20" s="198"/>
      <c r="SFK20" s="198"/>
      <c r="SFL20" s="198"/>
      <c r="SFM20" s="198"/>
      <c r="SFN20" s="198"/>
      <c r="SFO20" s="198"/>
      <c r="SFP20" s="198"/>
      <c r="SFQ20" s="198"/>
      <c r="SFR20" s="198"/>
      <c r="SFS20" s="198"/>
      <c r="SFT20" s="198"/>
      <c r="SFU20" s="198"/>
      <c r="SFV20" s="198"/>
      <c r="SFW20" s="198"/>
      <c r="SFX20" s="198"/>
      <c r="SFY20" s="198"/>
      <c r="SFZ20" s="198"/>
      <c r="SGA20" s="198"/>
      <c r="SGB20" s="198"/>
      <c r="SGC20" s="198"/>
      <c r="SGD20" s="198"/>
      <c r="SGE20" s="198"/>
      <c r="SGF20" s="198"/>
      <c r="SGG20" s="198"/>
      <c r="SGH20" s="198"/>
      <c r="SGI20" s="198"/>
      <c r="SGJ20" s="198"/>
      <c r="SGK20" s="198"/>
      <c r="SGL20" s="198"/>
      <c r="SGM20" s="198"/>
      <c r="SGN20" s="198"/>
      <c r="SGO20" s="198"/>
      <c r="SGP20" s="198"/>
      <c r="SGQ20" s="198"/>
      <c r="SGR20" s="198"/>
      <c r="SGS20" s="198"/>
      <c r="SGT20" s="198"/>
      <c r="SGU20" s="198"/>
      <c r="SGV20" s="198"/>
      <c r="SGW20" s="198"/>
      <c r="SGX20" s="198"/>
      <c r="SGY20" s="198"/>
      <c r="SGZ20" s="198"/>
      <c r="SHA20" s="198"/>
      <c r="SHB20" s="198"/>
      <c r="SHC20" s="198"/>
      <c r="SHD20" s="198"/>
      <c r="SHE20" s="198"/>
      <c r="SHF20" s="198"/>
      <c r="SHG20" s="198"/>
      <c r="SHH20" s="198"/>
      <c r="SHI20" s="198"/>
      <c r="SHJ20" s="198"/>
      <c r="SHK20" s="198"/>
      <c r="SHL20" s="198"/>
      <c r="SHM20" s="198"/>
      <c r="SHN20" s="198"/>
      <c r="SHO20" s="198"/>
      <c r="SHP20" s="198"/>
      <c r="SHQ20" s="198"/>
      <c r="SHR20" s="198"/>
      <c r="SHS20" s="198"/>
      <c r="SHT20" s="198"/>
      <c r="SHU20" s="198"/>
      <c r="SHV20" s="198"/>
      <c r="SHW20" s="198"/>
      <c r="SHX20" s="198"/>
      <c r="SHY20" s="198"/>
      <c r="SHZ20" s="198"/>
      <c r="SIA20" s="198"/>
      <c r="SIB20" s="198"/>
      <c r="SIC20" s="198"/>
      <c r="SID20" s="198"/>
      <c r="SIE20" s="198"/>
      <c r="SIF20" s="198"/>
      <c r="SIG20" s="198"/>
      <c r="SIH20" s="198"/>
      <c r="SII20" s="198"/>
      <c r="SIJ20" s="198"/>
      <c r="SIK20" s="198"/>
      <c r="SIL20" s="198"/>
      <c r="SIM20" s="198"/>
      <c r="SIN20" s="198"/>
      <c r="SIO20" s="198"/>
      <c r="SIP20" s="198"/>
      <c r="SIQ20" s="198"/>
      <c r="SIR20" s="198"/>
      <c r="SIS20" s="198"/>
      <c r="SIT20" s="198"/>
      <c r="SIU20" s="198"/>
      <c r="SIV20" s="198"/>
      <c r="SIW20" s="198"/>
      <c r="SIX20" s="198"/>
      <c r="SIY20" s="198"/>
      <c r="SIZ20" s="198"/>
      <c r="SJA20" s="198"/>
      <c r="SJB20" s="198"/>
      <c r="SJC20" s="198"/>
      <c r="SJD20" s="198"/>
      <c r="SJE20" s="198"/>
      <c r="SJF20" s="198"/>
      <c r="SJG20" s="198"/>
      <c r="SJH20" s="198"/>
      <c r="SJI20" s="198"/>
      <c r="SJJ20" s="198"/>
      <c r="SJK20" s="198"/>
      <c r="SJL20" s="198"/>
      <c r="SJM20" s="198"/>
      <c r="SJN20" s="198"/>
      <c r="SJO20" s="198"/>
      <c r="SJP20" s="198"/>
      <c r="SJQ20" s="198"/>
      <c r="SJR20" s="198"/>
      <c r="SJS20" s="198"/>
      <c r="SJT20" s="198"/>
      <c r="SJU20" s="198"/>
      <c r="SJV20" s="198"/>
      <c r="SJW20" s="198"/>
      <c r="SJX20" s="198"/>
      <c r="SJY20" s="198"/>
      <c r="SJZ20" s="198"/>
      <c r="SKA20" s="198"/>
      <c r="SKB20" s="198"/>
      <c r="SKC20" s="198"/>
      <c r="SKD20" s="198"/>
      <c r="SKE20" s="198"/>
      <c r="SKF20" s="198"/>
      <c r="SKG20" s="198"/>
      <c r="SKH20" s="198"/>
      <c r="SKI20" s="198"/>
      <c r="SKJ20" s="198"/>
      <c r="SKK20" s="198"/>
      <c r="SKL20" s="198"/>
      <c r="SKM20" s="198"/>
      <c r="SKN20" s="198"/>
      <c r="SKO20" s="198"/>
      <c r="SKP20" s="198"/>
      <c r="SKQ20" s="198"/>
      <c r="SKR20" s="198"/>
      <c r="SKS20" s="198"/>
      <c r="SKT20" s="198"/>
      <c r="SKU20" s="198"/>
      <c r="SKV20" s="198"/>
      <c r="SKW20" s="198"/>
      <c r="SKX20" s="198"/>
      <c r="SKY20" s="198"/>
      <c r="SKZ20" s="198"/>
      <c r="SLA20" s="198"/>
      <c r="SLB20" s="198"/>
      <c r="SLC20" s="198"/>
      <c r="SLD20" s="198"/>
      <c r="SLE20" s="198"/>
      <c r="SLF20" s="198"/>
      <c r="SLG20" s="198"/>
      <c r="SLH20" s="198"/>
      <c r="SLI20" s="198"/>
      <c r="SLJ20" s="198"/>
      <c r="SLK20" s="198"/>
      <c r="SLL20" s="198"/>
      <c r="SLM20" s="198"/>
      <c r="SLN20" s="198"/>
      <c r="SLO20" s="198"/>
      <c r="SLP20" s="198"/>
      <c r="SLQ20" s="198"/>
      <c r="SLR20" s="198"/>
      <c r="SLS20" s="198"/>
      <c r="SLT20" s="198"/>
      <c r="SLU20" s="198"/>
      <c r="SLV20" s="198"/>
      <c r="SLW20" s="198"/>
      <c r="SLX20" s="198"/>
      <c r="SLY20" s="198"/>
      <c r="SLZ20" s="198"/>
      <c r="SMA20" s="198"/>
      <c r="SMB20" s="198"/>
      <c r="SMC20" s="198"/>
      <c r="SMD20" s="198"/>
      <c r="SME20" s="198"/>
      <c r="SMF20" s="198"/>
      <c r="SMG20" s="198"/>
      <c r="SMH20" s="198"/>
      <c r="SMI20" s="198"/>
      <c r="SMJ20" s="198"/>
      <c r="SMK20" s="198"/>
      <c r="SML20" s="198"/>
      <c r="SMM20" s="198"/>
      <c r="SMN20" s="198"/>
      <c r="SMO20" s="198"/>
      <c r="SMP20" s="198"/>
      <c r="SMQ20" s="198"/>
      <c r="SMR20" s="198"/>
      <c r="SMS20" s="198"/>
      <c r="SMT20" s="198"/>
      <c r="SMU20" s="198"/>
      <c r="SMV20" s="198"/>
      <c r="SMW20" s="198"/>
      <c r="SMX20" s="198"/>
      <c r="SMY20" s="198"/>
      <c r="SMZ20" s="198"/>
      <c r="SNA20" s="198"/>
      <c r="SNB20" s="198"/>
      <c r="SNC20" s="198"/>
      <c r="SND20" s="198"/>
      <c r="SNE20" s="198"/>
      <c r="SNF20" s="198"/>
      <c r="SNG20" s="198"/>
      <c r="SNH20" s="198"/>
      <c r="SNI20" s="198"/>
      <c r="SNJ20" s="198"/>
      <c r="SNK20" s="198"/>
      <c r="SNL20" s="198"/>
      <c r="SNM20" s="198"/>
      <c r="SNN20" s="198"/>
      <c r="SNO20" s="198"/>
      <c r="SNP20" s="198"/>
      <c r="SNQ20" s="198"/>
      <c r="SNR20" s="198"/>
      <c r="SNS20" s="198"/>
      <c r="SNT20" s="198"/>
      <c r="SNU20" s="198"/>
      <c r="SNV20" s="198"/>
      <c r="SNW20" s="198"/>
      <c r="SNX20" s="198"/>
      <c r="SNY20" s="198"/>
      <c r="SNZ20" s="198"/>
      <c r="SOA20" s="198"/>
      <c r="SOB20" s="198"/>
      <c r="SOC20" s="198"/>
      <c r="SOD20" s="198"/>
      <c r="SOE20" s="198"/>
      <c r="SOF20" s="198"/>
      <c r="SOG20" s="198"/>
      <c r="SOH20" s="198"/>
      <c r="SOI20" s="198"/>
      <c r="SOJ20" s="198"/>
      <c r="SOK20" s="198"/>
      <c r="SOL20" s="198"/>
      <c r="SOM20" s="198"/>
      <c r="SON20" s="198"/>
      <c r="SOO20" s="198"/>
      <c r="SOP20" s="198"/>
      <c r="SOQ20" s="198"/>
      <c r="SOR20" s="198"/>
      <c r="SOS20" s="198"/>
      <c r="SOT20" s="198"/>
      <c r="SOU20" s="198"/>
      <c r="SOV20" s="198"/>
      <c r="SOW20" s="198"/>
      <c r="SOX20" s="198"/>
      <c r="SOY20" s="198"/>
      <c r="SOZ20" s="198"/>
      <c r="SPA20" s="198"/>
      <c r="SPB20" s="198"/>
      <c r="SPC20" s="198"/>
      <c r="SPD20" s="198"/>
      <c r="SPE20" s="198"/>
      <c r="SPF20" s="198"/>
      <c r="SPG20" s="198"/>
      <c r="SPH20" s="198"/>
      <c r="SPI20" s="198"/>
      <c r="SPJ20" s="198"/>
      <c r="SPK20" s="198"/>
      <c r="SPL20" s="198"/>
      <c r="SPM20" s="198"/>
      <c r="SPN20" s="198"/>
      <c r="SPO20" s="198"/>
      <c r="SPP20" s="198"/>
      <c r="SPQ20" s="198"/>
      <c r="SPR20" s="198"/>
      <c r="SPS20" s="198"/>
      <c r="SPT20" s="198"/>
      <c r="SPU20" s="198"/>
      <c r="SPV20" s="198"/>
      <c r="SPW20" s="198"/>
      <c r="SPX20" s="198"/>
      <c r="SPY20" s="198"/>
      <c r="SPZ20" s="198"/>
      <c r="SQA20" s="198"/>
      <c r="SQB20" s="198"/>
      <c r="SQC20" s="198"/>
      <c r="SQD20" s="198"/>
      <c r="SQE20" s="198"/>
      <c r="SQF20" s="198"/>
      <c r="SQG20" s="198"/>
      <c r="SQH20" s="198"/>
      <c r="SQI20" s="198"/>
      <c r="SQJ20" s="198"/>
      <c r="SQK20" s="198"/>
      <c r="SQL20" s="198"/>
      <c r="SQM20" s="198"/>
      <c r="SQN20" s="198"/>
      <c r="SQO20" s="198"/>
      <c r="SQP20" s="198"/>
      <c r="SQQ20" s="198"/>
      <c r="SQR20" s="198"/>
      <c r="SQS20" s="198"/>
      <c r="SQT20" s="198"/>
      <c r="SQU20" s="198"/>
      <c r="SQV20" s="198"/>
      <c r="SQW20" s="198"/>
      <c r="SQX20" s="198"/>
      <c r="SQY20" s="198"/>
      <c r="SQZ20" s="198"/>
      <c r="SRA20" s="198"/>
      <c r="SRB20" s="198"/>
      <c r="SRC20" s="198"/>
      <c r="SRD20" s="198"/>
      <c r="SRE20" s="198"/>
      <c r="SRF20" s="198"/>
      <c r="SRG20" s="198"/>
      <c r="SRH20" s="198"/>
      <c r="SRI20" s="198"/>
      <c r="SRJ20" s="198"/>
      <c r="SRK20" s="198"/>
      <c r="SRL20" s="198"/>
      <c r="SRM20" s="198"/>
      <c r="SRN20" s="198"/>
      <c r="SRO20" s="198"/>
      <c r="SRP20" s="198"/>
      <c r="SRQ20" s="198"/>
      <c r="SRR20" s="198"/>
      <c r="SRS20" s="198"/>
      <c r="SRT20" s="198"/>
      <c r="SRU20" s="198"/>
      <c r="SRV20" s="198"/>
      <c r="SRW20" s="198"/>
      <c r="SRX20" s="198"/>
      <c r="SRY20" s="198"/>
      <c r="SRZ20" s="198"/>
      <c r="SSA20" s="198"/>
      <c r="SSB20" s="198"/>
      <c r="SSC20" s="198"/>
      <c r="SSD20" s="198"/>
      <c r="SSE20" s="198"/>
      <c r="SSF20" s="198"/>
      <c r="SSG20" s="198"/>
      <c r="SSH20" s="198"/>
      <c r="SSI20" s="198"/>
      <c r="SSJ20" s="198"/>
      <c r="SSK20" s="198"/>
      <c r="SSL20" s="198"/>
      <c r="SSM20" s="198"/>
      <c r="SSN20" s="198"/>
      <c r="SSO20" s="198"/>
      <c r="SSP20" s="198"/>
      <c r="SSQ20" s="198"/>
      <c r="SSR20" s="198"/>
      <c r="SSS20" s="198"/>
      <c r="SST20" s="198"/>
      <c r="SSU20" s="198"/>
      <c r="SSV20" s="198"/>
      <c r="SSW20" s="198"/>
      <c r="SSX20" s="198"/>
      <c r="SSY20" s="198"/>
      <c r="SSZ20" s="198"/>
      <c r="STA20" s="198"/>
      <c r="STB20" s="198"/>
      <c r="STC20" s="198"/>
      <c r="STD20" s="198"/>
      <c r="STE20" s="198"/>
      <c r="STF20" s="198"/>
      <c r="STG20" s="198"/>
      <c r="STH20" s="198"/>
      <c r="STI20" s="198"/>
      <c r="STJ20" s="198"/>
      <c r="STK20" s="198"/>
      <c r="STL20" s="198"/>
      <c r="STM20" s="198"/>
      <c r="STN20" s="198"/>
      <c r="STO20" s="198"/>
      <c r="STP20" s="198"/>
      <c r="STQ20" s="198"/>
      <c r="STR20" s="198"/>
      <c r="STS20" s="198"/>
      <c r="STT20" s="198"/>
      <c r="STU20" s="198"/>
      <c r="STV20" s="198"/>
      <c r="STW20" s="198"/>
      <c r="STX20" s="198"/>
      <c r="STY20" s="198"/>
      <c r="STZ20" s="198"/>
      <c r="SUA20" s="198"/>
      <c r="SUB20" s="198"/>
      <c r="SUC20" s="198"/>
      <c r="SUD20" s="198"/>
      <c r="SUE20" s="198"/>
      <c r="SUF20" s="198"/>
      <c r="SUG20" s="198"/>
      <c r="SUH20" s="198"/>
      <c r="SUI20" s="198"/>
      <c r="SUJ20" s="198"/>
      <c r="SUK20" s="198"/>
      <c r="SUL20" s="198"/>
      <c r="SUM20" s="198"/>
      <c r="SUN20" s="198"/>
      <c r="SUO20" s="198"/>
      <c r="SUP20" s="198"/>
      <c r="SUQ20" s="198"/>
      <c r="SUR20" s="198"/>
      <c r="SUS20" s="198"/>
      <c r="SUT20" s="198"/>
      <c r="SUU20" s="198"/>
      <c r="SUV20" s="198"/>
      <c r="SUW20" s="198"/>
      <c r="SUX20" s="198"/>
      <c r="SUY20" s="198"/>
      <c r="SUZ20" s="198"/>
      <c r="SVA20" s="198"/>
      <c r="SVB20" s="198"/>
      <c r="SVC20" s="198"/>
      <c r="SVD20" s="198"/>
      <c r="SVE20" s="198"/>
      <c r="SVF20" s="198"/>
      <c r="SVG20" s="198"/>
      <c r="SVH20" s="198"/>
      <c r="SVI20" s="198"/>
      <c r="SVJ20" s="198"/>
      <c r="SVK20" s="198"/>
      <c r="SVL20" s="198"/>
      <c r="SVM20" s="198"/>
      <c r="SVN20" s="198"/>
      <c r="SVO20" s="198"/>
      <c r="SVP20" s="198"/>
      <c r="SVQ20" s="198"/>
      <c r="SVR20" s="198"/>
      <c r="SVS20" s="198"/>
      <c r="SVT20" s="198"/>
      <c r="SVU20" s="198"/>
      <c r="SVV20" s="198"/>
      <c r="SVW20" s="198"/>
      <c r="SVX20" s="198"/>
      <c r="SVY20" s="198"/>
      <c r="SVZ20" s="198"/>
      <c r="SWA20" s="198"/>
      <c r="SWB20" s="198"/>
      <c r="SWC20" s="198"/>
      <c r="SWD20" s="198"/>
      <c r="SWE20" s="198"/>
      <c r="SWF20" s="198"/>
      <c r="SWG20" s="198"/>
      <c r="SWH20" s="198"/>
      <c r="SWI20" s="198"/>
      <c r="SWJ20" s="198"/>
      <c r="SWK20" s="198"/>
      <c r="SWL20" s="198"/>
      <c r="SWM20" s="198"/>
      <c r="SWN20" s="198"/>
      <c r="SWO20" s="198"/>
      <c r="SWP20" s="198"/>
      <c r="SWQ20" s="198"/>
      <c r="SWR20" s="198"/>
      <c r="SWS20" s="198"/>
      <c r="SWT20" s="198"/>
      <c r="SWU20" s="198"/>
      <c r="SWV20" s="198"/>
      <c r="SWW20" s="198"/>
      <c r="SWX20" s="198"/>
      <c r="SWY20" s="198"/>
      <c r="SWZ20" s="198"/>
      <c r="SXA20" s="198"/>
      <c r="SXB20" s="198"/>
      <c r="SXC20" s="198"/>
      <c r="SXD20" s="198"/>
      <c r="SXE20" s="198"/>
      <c r="SXF20" s="198"/>
      <c r="SXG20" s="198"/>
      <c r="SXH20" s="198"/>
      <c r="SXI20" s="198"/>
      <c r="SXJ20" s="198"/>
      <c r="SXK20" s="198"/>
      <c r="SXL20" s="198"/>
      <c r="SXM20" s="198"/>
      <c r="SXN20" s="198"/>
      <c r="SXO20" s="198"/>
      <c r="SXP20" s="198"/>
      <c r="SXQ20" s="198"/>
      <c r="SXR20" s="198"/>
      <c r="SXS20" s="198"/>
      <c r="SXT20" s="198"/>
      <c r="SXU20" s="198"/>
      <c r="SXV20" s="198"/>
      <c r="SXW20" s="198"/>
      <c r="SXX20" s="198"/>
      <c r="SXY20" s="198"/>
      <c r="SXZ20" s="198"/>
      <c r="SYA20" s="198"/>
      <c r="SYB20" s="198"/>
      <c r="SYC20" s="198"/>
      <c r="SYD20" s="198"/>
      <c r="SYE20" s="198"/>
      <c r="SYF20" s="198"/>
      <c r="SYG20" s="198"/>
      <c r="SYH20" s="198"/>
      <c r="SYI20" s="198"/>
      <c r="SYJ20" s="198"/>
      <c r="SYK20" s="198"/>
      <c r="SYL20" s="198"/>
      <c r="SYM20" s="198"/>
      <c r="SYN20" s="198"/>
      <c r="SYO20" s="198"/>
      <c r="SYP20" s="198"/>
      <c r="SYQ20" s="198"/>
      <c r="SYR20" s="198"/>
      <c r="SYS20" s="198"/>
      <c r="SYT20" s="198"/>
      <c r="SYU20" s="198"/>
      <c r="SYV20" s="198"/>
      <c r="SYW20" s="198"/>
      <c r="SYX20" s="198"/>
      <c r="SYY20" s="198"/>
      <c r="SYZ20" s="198"/>
      <c r="SZA20" s="198"/>
      <c r="SZB20" s="198"/>
      <c r="SZC20" s="198"/>
      <c r="SZD20" s="198"/>
      <c r="SZE20" s="198"/>
      <c r="SZF20" s="198"/>
      <c r="SZG20" s="198"/>
      <c r="SZH20" s="198"/>
      <c r="SZI20" s="198"/>
      <c r="SZJ20" s="198"/>
      <c r="SZK20" s="198"/>
      <c r="SZL20" s="198"/>
      <c r="SZM20" s="198"/>
      <c r="SZN20" s="198"/>
      <c r="SZO20" s="198"/>
      <c r="SZP20" s="198"/>
      <c r="SZQ20" s="198"/>
      <c r="SZR20" s="198"/>
      <c r="SZS20" s="198"/>
      <c r="SZT20" s="198"/>
      <c r="SZU20" s="198"/>
      <c r="SZV20" s="198"/>
      <c r="SZW20" s="198"/>
      <c r="SZX20" s="198"/>
      <c r="SZY20" s="198"/>
      <c r="SZZ20" s="198"/>
      <c r="TAA20" s="198"/>
      <c r="TAB20" s="198"/>
      <c r="TAC20" s="198"/>
      <c r="TAD20" s="198"/>
      <c r="TAE20" s="198"/>
      <c r="TAF20" s="198"/>
      <c r="TAG20" s="198"/>
      <c r="TAH20" s="198"/>
      <c r="TAI20" s="198"/>
      <c r="TAJ20" s="198"/>
      <c r="TAK20" s="198"/>
      <c r="TAL20" s="198"/>
      <c r="TAM20" s="198"/>
      <c r="TAN20" s="198"/>
      <c r="TAO20" s="198"/>
      <c r="TAP20" s="198"/>
      <c r="TAQ20" s="198"/>
      <c r="TAR20" s="198"/>
      <c r="TAS20" s="198"/>
      <c r="TAT20" s="198"/>
      <c r="TAU20" s="198"/>
      <c r="TAV20" s="198"/>
      <c r="TAW20" s="198"/>
      <c r="TAX20" s="198"/>
      <c r="TAY20" s="198"/>
      <c r="TAZ20" s="198"/>
      <c r="TBA20" s="198"/>
      <c r="TBB20" s="198"/>
      <c r="TBC20" s="198"/>
      <c r="TBD20" s="198"/>
      <c r="TBE20" s="198"/>
      <c r="TBF20" s="198"/>
      <c r="TBG20" s="198"/>
      <c r="TBH20" s="198"/>
      <c r="TBI20" s="198"/>
      <c r="TBJ20" s="198"/>
      <c r="TBK20" s="198"/>
      <c r="TBL20" s="198"/>
      <c r="TBM20" s="198"/>
      <c r="TBN20" s="198"/>
      <c r="TBO20" s="198"/>
      <c r="TBP20" s="198"/>
      <c r="TBQ20" s="198"/>
      <c r="TBR20" s="198"/>
      <c r="TBS20" s="198"/>
      <c r="TBT20" s="198"/>
      <c r="TBU20" s="198"/>
      <c r="TBV20" s="198"/>
      <c r="TBW20" s="198"/>
      <c r="TBX20" s="198"/>
      <c r="TBY20" s="198"/>
      <c r="TBZ20" s="198"/>
      <c r="TCA20" s="198"/>
      <c r="TCB20" s="198"/>
      <c r="TCC20" s="198"/>
      <c r="TCD20" s="198"/>
      <c r="TCE20" s="198"/>
      <c r="TCF20" s="198"/>
      <c r="TCG20" s="198"/>
      <c r="TCH20" s="198"/>
      <c r="TCI20" s="198"/>
      <c r="TCJ20" s="198"/>
      <c r="TCK20" s="198"/>
      <c r="TCL20" s="198"/>
      <c r="TCM20" s="198"/>
      <c r="TCN20" s="198"/>
      <c r="TCO20" s="198"/>
      <c r="TCP20" s="198"/>
      <c r="TCQ20" s="198"/>
      <c r="TCR20" s="198"/>
      <c r="TCS20" s="198"/>
      <c r="TCT20" s="198"/>
      <c r="TCU20" s="198"/>
      <c r="TCV20" s="198"/>
      <c r="TCW20" s="198"/>
      <c r="TCX20" s="198"/>
      <c r="TCY20" s="198"/>
      <c r="TCZ20" s="198"/>
      <c r="TDA20" s="198"/>
      <c r="TDB20" s="198"/>
      <c r="TDC20" s="198"/>
      <c r="TDD20" s="198"/>
      <c r="TDE20" s="198"/>
      <c r="TDF20" s="198"/>
      <c r="TDG20" s="198"/>
      <c r="TDH20" s="198"/>
      <c r="TDI20" s="198"/>
      <c r="TDJ20" s="198"/>
      <c r="TDK20" s="198"/>
      <c r="TDL20" s="198"/>
      <c r="TDM20" s="198"/>
      <c r="TDN20" s="198"/>
      <c r="TDO20" s="198"/>
      <c r="TDP20" s="198"/>
      <c r="TDQ20" s="198"/>
      <c r="TDR20" s="198"/>
      <c r="TDS20" s="198"/>
      <c r="TDT20" s="198"/>
      <c r="TDU20" s="198"/>
      <c r="TDV20" s="198"/>
      <c r="TDW20" s="198"/>
      <c r="TDX20" s="198"/>
      <c r="TDY20" s="198"/>
      <c r="TDZ20" s="198"/>
      <c r="TEA20" s="198"/>
      <c r="TEB20" s="198"/>
      <c r="TEC20" s="198"/>
      <c r="TED20" s="198"/>
      <c r="TEE20" s="198"/>
      <c r="TEF20" s="198"/>
      <c r="TEG20" s="198"/>
      <c r="TEH20" s="198"/>
      <c r="TEI20" s="198"/>
      <c r="TEJ20" s="198"/>
      <c r="TEK20" s="198"/>
      <c r="TEL20" s="198"/>
      <c r="TEM20" s="198"/>
      <c r="TEN20" s="198"/>
      <c r="TEO20" s="198"/>
      <c r="TEP20" s="198"/>
      <c r="TEQ20" s="198"/>
      <c r="TER20" s="198"/>
      <c r="TES20" s="198"/>
      <c r="TET20" s="198"/>
      <c r="TEU20" s="198"/>
      <c r="TEV20" s="198"/>
      <c r="TEW20" s="198"/>
      <c r="TEX20" s="198"/>
      <c r="TEY20" s="198"/>
      <c r="TEZ20" s="198"/>
      <c r="TFA20" s="198"/>
      <c r="TFB20" s="198"/>
      <c r="TFC20" s="198"/>
      <c r="TFD20" s="198"/>
      <c r="TFE20" s="198"/>
      <c r="TFF20" s="198"/>
      <c r="TFG20" s="198"/>
      <c r="TFH20" s="198"/>
      <c r="TFI20" s="198"/>
      <c r="TFJ20" s="198"/>
      <c r="TFK20" s="198"/>
      <c r="TFL20" s="198"/>
      <c r="TFM20" s="198"/>
      <c r="TFN20" s="198"/>
      <c r="TFO20" s="198"/>
      <c r="TFP20" s="198"/>
      <c r="TFQ20" s="198"/>
      <c r="TFR20" s="198"/>
      <c r="TFS20" s="198"/>
      <c r="TFT20" s="198"/>
      <c r="TFU20" s="198"/>
      <c r="TFV20" s="198"/>
      <c r="TFW20" s="198"/>
      <c r="TFX20" s="198"/>
      <c r="TFY20" s="198"/>
      <c r="TFZ20" s="198"/>
      <c r="TGA20" s="198"/>
      <c r="TGB20" s="198"/>
      <c r="TGC20" s="198"/>
      <c r="TGD20" s="198"/>
      <c r="TGE20" s="198"/>
      <c r="TGF20" s="198"/>
      <c r="TGG20" s="198"/>
      <c r="TGH20" s="198"/>
      <c r="TGI20" s="198"/>
      <c r="TGJ20" s="198"/>
      <c r="TGK20" s="198"/>
      <c r="TGL20" s="198"/>
      <c r="TGM20" s="198"/>
      <c r="TGN20" s="198"/>
      <c r="TGO20" s="198"/>
      <c r="TGP20" s="198"/>
      <c r="TGQ20" s="198"/>
      <c r="TGR20" s="198"/>
      <c r="TGS20" s="198"/>
      <c r="TGT20" s="198"/>
      <c r="TGU20" s="198"/>
      <c r="TGV20" s="198"/>
      <c r="TGW20" s="198"/>
      <c r="TGX20" s="198"/>
      <c r="TGY20" s="198"/>
      <c r="TGZ20" s="198"/>
      <c r="THA20" s="198"/>
      <c r="THB20" s="198"/>
      <c r="THC20" s="198"/>
      <c r="THD20" s="198"/>
      <c r="THE20" s="198"/>
      <c r="THF20" s="198"/>
      <c r="THG20" s="198"/>
      <c r="THH20" s="198"/>
      <c r="THI20" s="198"/>
      <c r="THJ20" s="198"/>
      <c r="THK20" s="198"/>
      <c r="THL20" s="198"/>
      <c r="THM20" s="198"/>
      <c r="THN20" s="198"/>
      <c r="THO20" s="198"/>
      <c r="THP20" s="198"/>
      <c r="THQ20" s="198"/>
      <c r="THR20" s="198"/>
      <c r="THS20" s="198"/>
      <c r="THT20" s="198"/>
      <c r="THU20" s="198"/>
      <c r="THV20" s="198"/>
      <c r="THW20" s="198"/>
      <c r="THX20" s="198"/>
      <c r="THY20" s="198"/>
      <c r="THZ20" s="198"/>
      <c r="TIA20" s="198"/>
      <c r="TIB20" s="198"/>
      <c r="TIC20" s="198"/>
      <c r="TID20" s="198"/>
      <c r="TIE20" s="198"/>
      <c r="TIF20" s="198"/>
      <c r="TIG20" s="198"/>
      <c r="TIH20" s="198"/>
      <c r="TII20" s="198"/>
      <c r="TIJ20" s="198"/>
      <c r="TIK20" s="198"/>
      <c r="TIL20" s="198"/>
      <c r="TIM20" s="198"/>
      <c r="TIN20" s="198"/>
      <c r="TIO20" s="198"/>
      <c r="TIP20" s="198"/>
      <c r="TIQ20" s="198"/>
      <c r="TIR20" s="198"/>
      <c r="TIS20" s="198"/>
      <c r="TIT20" s="198"/>
      <c r="TIU20" s="198"/>
      <c r="TIV20" s="198"/>
      <c r="TIW20" s="198"/>
      <c r="TIX20" s="198"/>
      <c r="TIY20" s="198"/>
      <c r="TIZ20" s="198"/>
      <c r="TJA20" s="198"/>
      <c r="TJB20" s="198"/>
      <c r="TJC20" s="198"/>
      <c r="TJD20" s="198"/>
      <c r="TJE20" s="198"/>
      <c r="TJF20" s="198"/>
      <c r="TJG20" s="198"/>
      <c r="TJH20" s="198"/>
      <c r="TJI20" s="198"/>
      <c r="TJJ20" s="198"/>
      <c r="TJK20" s="198"/>
      <c r="TJL20" s="198"/>
      <c r="TJM20" s="198"/>
      <c r="TJN20" s="198"/>
      <c r="TJO20" s="198"/>
      <c r="TJP20" s="198"/>
      <c r="TJQ20" s="198"/>
      <c r="TJR20" s="198"/>
      <c r="TJS20" s="198"/>
      <c r="TJT20" s="198"/>
      <c r="TJU20" s="198"/>
      <c r="TJV20" s="198"/>
      <c r="TJW20" s="198"/>
      <c r="TJX20" s="198"/>
      <c r="TJY20" s="198"/>
      <c r="TJZ20" s="198"/>
      <c r="TKA20" s="198"/>
      <c r="TKB20" s="198"/>
      <c r="TKC20" s="198"/>
      <c r="TKD20" s="198"/>
      <c r="TKE20" s="198"/>
      <c r="TKF20" s="198"/>
      <c r="TKG20" s="198"/>
      <c r="TKH20" s="198"/>
      <c r="TKI20" s="198"/>
      <c r="TKJ20" s="198"/>
      <c r="TKK20" s="198"/>
      <c r="TKL20" s="198"/>
      <c r="TKM20" s="198"/>
      <c r="TKN20" s="198"/>
      <c r="TKO20" s="198"/>
      <c r="TKP20" s="198"/>
      <c r="TKQ20" s="198"/>
      <c r="TKR20" s="198"/>
      <c r="TKS20" s="198"/>
      <c r="TKT20" s="198"/>
      <c r="TKU20" s="198"/>
      <c r="TKV20" s="198"/>
      <c r="TKW20" s="198"/>
      <c r="TKX20" s="198"/>
      <c r="TKY20" s="198"/>
      <c r="TKZ20" s="198"/>
      <c r="TLA20" s="198"/>
      <c r="TLB20" s="198"/>
      <c r="TLC20" s="198"/>
      <c r="TLD20" s="198"/>
      <c r="TLE20" s="198"/>
      <c r="TLF20" s="198"/>
      <c r="TLG20" s="198"/>
      <c r="TLH20" s="198"/>
      <c r="TLI20" s="198"/>
      <c r="TLJ20" s="198"/>
      <c r="TLK20" s="198"/>
      <c r="TLL20" s="198"/>
      <c r="TLM20" s="198"/>
      <c r="TLN20" s="198"/>
      <c r="TLO20" s="198"/>
      <c r="TLP20" s="198"/>
      <c r="TLQ20" s="198"/>
      <c r="TLR20" s="198"/>
      <c r="TLS20" s="198"/>
      <c r="TLT20" s="198"/>
      <c r="TLU20" s="198"/>
      <c r="TLV20" s="198"/>
      <c r="TLW20" s="198"/>
      <c r="TLX20" s="198"/>
      <c r="TLY20" s="198"/>
      <c r="TLZ20" s="198"/>
      <c r="TMA20" s="198"/>
      <c r="TMB20" s="198"/>
      <c r="TMC20" s="198"/>
      <c r="TMD20" s="198"/>
      <c r="TME20" s="198"/>
      <c r="TMF20" s="198"/>
      <c r="TMG20" s="198"/>
      <c r="TMH20" s="198"/>
      <c r="TMI20" s="198"/>
      <c r="TMJ20" s="198"/>
      <c r="TMK20" s="198"/>
      <c r="TML20" s="198"/>
      <c r="TMM20" s="198"/>
      <c r="TMN20" s="198"/>
      <c r="TMO20" s="198"/>
      <c r="TMP20" s="198"/>
      <c r="TMQ20" s="198"/>
      <c r="TMR20" s="198"/>
      <c r="TMS20" s="198"/>
      <c r="TMT20" s="198"/>
      <c r="TMU20" s="198"/>
      <c r="TMV20" s="198"/>
      <c r="TMW20" s="198"/>
      <c r="TMX20" s="198"/>
      <c r="TMY20" s="198"/>
      <c r="TMZ20" s="198"/>
      <c r="TNA20" s="198"/>
      <c r="TNB20" s="198"/>
      <c r="TNC20" s="198"/>
      <c r="TND20" s="198"/>
      <c r="TNE20" s="198"/>
      <c r="TNF20" s="198"/>
      <c r="TNG20" s="198"/>
      <c r="TNH20" s="198"/>
      <c r="TNI20" s="198"/>
      <c r="TNJ20" s="198"/>
      <c r="TNK20" s="198"/>
      <c r="TNL20" s="198"/>
      <c r="TNM20" s="198"/>
      <c r="TNN20" s="198"/>
      <c r="TNO20" s="198"/>
      <c r="TNP20" s="198"/>
      <c r="TNQ20" s="198"/>
      <c r="TNR20" s="198"/>
      <c r="TNS20" s="198"/>
      <c r="TNT20" s="198"/>
      <c r="TNU20" s="198"/>
      <c r="TNV20" s="198"/>
      <c r="TNW20" s="198"/>
      <c r="TNX20" s="198"/>
      <c r="TNY20" s="198"/>
      <c r="TNZ20" s="198"/>
      <c r="TOA20" s="198"/>
      <c r="TOB20" s="198"/>
      <c r="TOC20" s="198"/>
      <c r="TOD20" s="198"/>
      <c r="TOE20" s="198"/>
      <c r="TOF20" s="198"/>
      <c r="TOG20" s="198"/>
      <c r="TOH20" s="198"/>
      <c r="TOI20" s="198"/>
      <c r="TOJ20" s="198"/>
      <c r="TOK20" s="198"/>
      <c r="TOL20" s="198"/>
      <c r="TOM20" s="198"/>
      <c r="TON20" s="198"/>
      <c r="TOO20" s="198"/>
      <c r="TOP20" s="198"/>
      <c r="TOQ20" s="198"/>
      <c r="TOR20" s="198"/>
      <c r="TOS20" s="198"/>
      <c r="TOT20" s="198"/>
      <c r="TOU20" s="198"/>
      <c r="TOV20" s="198"/>
      <c r="TOW20" s="198"/>
      <c r="TOX20" s="198"/>
      <c r="TOY20" s="198"/>
      <c r="TOZ20" s="198"/>
      <c r="TPA20" s="198"/>
      <c r="TPB20" s="198"/>
      <c r="TPC20" s="198"/>
      <c r="TPD20" s="198"/>
      <c r="TPE20" s="198"/>
      <c r="TPF20" s="198"/>
      <c r="TPG20" s="198"/>
      <c r="TPH20" s="198"/>
      <c r="TPI20" s="198"/>
      <c r="TPJ20" s="198"/>
      <c r="TPK20" s="198"/>
      <c r="TPL20" s="198"/>
      <c r="TPM20" s="198"/>
      <c r="TPN20" s="198"/>
      <c r="TPO20" s="198"/>
      <c r="TPP20" s="198"/>
      <c r="TPQ20" s="198"/>
      <c r="TPR20" s="198"/>
      <c r="TPS20" s="198"/>
      <c r="TPT20" s="198"/>
      <c r="TPU20" s="198"/>
      <c r="TPV20" s="198"/>
      <c r="TPW20" s="198"/>
      <c r="TPX20" s="198"/>
      <c r="TPY20" s="198"/>
      <c r="TPZ20" s="198"/>
      <c r="TQA20" s="198"/>
      <c r="TQB20" s="198"/>
      <c r="TQC20" s="198"/>
      <c r="TQD20" s="198"/>
      <c r="TQE20" s="198"/>
      <c r="TQF20" s="198"/>
      <c r="TQG20" s="198"/>
      <c r="TQH20" s="198"/>
      <c r="TQI20" s="198"/>
      <c r="TQJ20" s="198"/>
      <c r="TQK20" s="198"/>
      <c r="TQL20" s="198"/>
      <c r="TQM20" s="198"/>
      <c r="TQN20" s="198"/>
      <c r="TQO20" s="198"/>
      <c r="TQP20" s="198"/>
      <c r="TQQ20" s="198"/>
      <c r="TQR20" s="198"/>
      <c r="TQS20" s="198"/>
      <c r="TQT20" s="198"/>
      <c r="TQU20" s="198"/>
      <c r="TQV20" s="198"/>
      <c r="TQW20" s="198"/>
      <c r="TQX20" s="198"/>
      <c r="TQY20" s="198"/>
      <c r="TQZ20" s="198"/>
      <c r="TRA20" s="198"/>
      <c r="TRB20" s="198"/>
      <c r="TRC20" s="198"/>
      <c r="TRD20" s="198"/>
      <c r="TRE20" s="198"/>
      <c r="TRF20" s="198"/>
      <c r="TRG20" s="198"/>
      <c r="TRH20" s="198"/>
      <c r="TRI20" s="198"/>
      <c r="TRJ20" s="198"/>
      <c r="TRK20" s="198"/>
      <c r="TRL20" s="198"/>
      <c r="TRM20" s="198"/>
      <c r="TRN20" s="198"/>
      <c r="TRO20" s="198"/>
      <c r="TRP20" s="198"/>
      <c r="TRQ20" s="198"/>
      <c r="TRR20" s="198"/>
      <c r="TRS20" s="198"/>
      <c r="TRT20" s="198"/>
      <c r="TRU20" s="198"/>
      <c r="TRV20" s="198"/>
      <c r="TRW20" s="198"/>
      <c r="TRX20" s="198"/>
      <c r="TRY20" s="198"/>
      <c r="TRZ20" s="198"/>
      <c r="TSA20" s="198"/>
      <c r="TSB20" s="198"/>
      <c r="TSC20" s="198"/>
      <c r="TSD20" s="198"/>
      <c r="TSE20" s="198"/>
      <c r="TSF20" s="198"/>
      <c r="TSG20" s="198"/>
      <c r="TSH20" s="198"/>
      <c r="TSI20" s="198"/>
      <c r="TSJ20" s="198"/>
      <c r="TSK20" s="198"/>
      <c r="TSL20" s="198"/>
      <c r="TSM20" s="198"/>
      <c r="TSN20" s="198"/>
      <c r="TSO20" s="198"/>
      <c r="TSP20" s="198"/>
      <c r="TSQ20" s="198"/>
      <c r="TSR20" s="198"/>
      <c r="TSS20" s="198"/>
      <c r="TST20" s="198"/>
      <c r="TSU20" s="198"/>
      <c r="TSV20" s="198"/>
      <c r="TSW20" s="198"/>
      <c r="TSX20" s="198"/>
      <c r="TSY20" s="198"/>
      <c r="TSZ20" s="198"/>
      <c r="TTA20" s="198"/>
      <c r="TTB20" s="198"/>
      <c r="TTC20" s="198"/>
      <c r="TTD20" s="198"/>
      <c r="TTE20" s="198"/>
      <c r="TTF20" s="198"/>
      <c r="TTG20" s="198"/>
      <c r="TTH20" s="198"/>
      <c r="TTI20" s="198"/>
      <c r="TTJ20" s="198"/>
      <c r="TTK20" s="198"/>
      <c r="TTL20" s="198"/>
      <c r="TTM20" s="198"/>
      <c r="TTN20" s="198"/>
      <c r="TTO20" s="198"/>
      <c r="TTP20" s="198"/>
      <c r="TTQ20" s="198"/>
      <c r="TTR20" s="198"/>
      <c r="TTS20" s="198"/>
      <c r="TTT20" s="198"/>
      <c r="TTU20" s="198"/>
      <c r="TTV20" s="198"/>
      <c r="TTW20" s="198"/>
      <c r="TTX20" s="198"/>
      <c r="TTY20" s="198"/>
      <c r="TTZ20" s="198"/>
      <c r="TUA20" s="198"/>
      <c r="TUB20" s="198"/>
      <c r="TUC20" s="198"/>
      <c r="TUD20" s="198"/>
      <c r="TUE20" s="198"/>
      <c r="TUF20" s="198"/>
      <c r="TUG20" s="198"/>
      <c r="TUH20" s="198"/>
      <c r="TUI20" s="198"/>
      <c r="TUJ20" s="198"/>
      <c r="TUK20" s="198"/>
      <c r="TUL20" s="198"/>
      <c r="TUM20" s="198"/>
      <c r="TUN20" s="198"/>
      <c r="TUO20" s="198"/>
      <c r="TUP20" s="198"/>
      <c r="TUQ20" s="198"/>
      <c r="TUR20" s="198"/>
      <c r="TUS20" s="198"/>
      <c r="TUT20" s="198"/>
      <c r="TUU20" s="198"/>
      <c r="TUV20" s="198"/>
      <c r="TUW20" s="198"/>
      <c r="TUX20" s="198"/>
      <c r="TUY20" s="198"/>
      <c r="TUZ20" s="198"/>
      <c r="TVA20" s="198"/>
      <c r="TVB20" s="198"/>
      <c r="TVC20" s="198"/>
      <c r="TVD20" s="198"/>
      <c r="TVE20" s="198"/>
      <c r="TVF20" s="198"/>
      <c r="TVG20" s="198"/>
      <c r="TVH20" s="198"/>
      <c r="TVI20" s="198"/>
      <c r="TVJ20" s="198"/>
      <c r="TVK20" s="198"/>
      <c r="TVL20" s="198"/>
      <c r="TVM20" s="198"/>
      <c r="TVN20" s="198"/>
      <c r="TVO20" s="198"/>
      <c r="TVP20" s="198"/>
      <c r="TVQ20" s="198"/>
      <c r="TVR20" s="198"/>
      <c r="TVS20" s="198"/>
      <c r="TVT20" s="198"/>
      <c r="TVU20" s="198"/>
      <c r="TVV20" s="198"/>
      <c r="TVW20" s="198"/>
      <c r="TVX20" s="198"/>
      <c r="TVY20" s="198"/>
      <c r="TVZ20" s="198"/>
      <c r="TWA20" s="198"/>
      <c r="TWB20" s="198"/>
      <c r="TWC20" s="198"/>
      <c r="TWD20" s="198"/>
      <c r="TWE20" s="198"/>
      <c r="TWF20" s="198"/>
      <c r="TWG20" s="198"/>
      <c r="TWH20" s="198"/>
      <c r="TWI20" s="198"/>
      <c r="TWJ20" s="198"/>
      <c r="TWK20" s="198"/>
      <c r="TWL20" s="198"/>
      <c r="TWM20" s="198"/>
      <c r="TWN20" s="198"/>
      <c r="TWO20" s="198"/>
      <c r="TWP20" s="198"/>
      <c r="TWQ20" s="198"/>
      <c r="TWR20" s="198"/>
      <c r="TWS20" s="198"/>
      <c r="TWT20" s="198"/>
      <c r="TWU20" s="198"/>
      <c r="TWV20" s="198"/>
      <c r="TWW20" s="198"/>
      <c r="TWX20" s="198"/>
      <c r="TWY20" s="198"/>
      <c r="TWZ20" s="198"/>
      <c r="TXA20" s="198"/>
      <c r="TXB20" s="198"/>
      <c r="TXC20" s="198"/>
      <c r="TXD20" s="198"/>
      <c r="TXE20" s="198"/>
      <c r="TXF20" s="198"/>
      <c r="TXG20" s="198"/>
      <c r="TXH20" s="198"/>
      <c r="TXI20" s="198"/>
      <c r="TXJ20" s="198"/>
      <c r="TXK20" s="198"/>
      <c r="TXL20" s="198"/>
      <c r="TXM20" s="198"/>
      <c r="TXN20" s="198"/>
      <c r="TXO20" s="198"/>
      <c r="TXP20" s="198"/>
      <c r="TXQ20" s="198"/>
      <c r="TXR20" s="198"/>
      <c r="TXS20" s="198"/>
      <c r="TXT20" s="198"/>
      <c r="TXU20" s="198"/>
      <c r="TXV20" s="198"/>
      <c r="TXW20" s="198"/>
      <c r="TXX20" s="198"/>
      <c r="TXY20" s="198"/>
      <c r="TXZ20" s="198"/>
      <c r="TYA20" s="198"/>
      <c r="TYB20" s="198"/>
      <c r="TYC20" s="198"/>
      <c r="TYD20" s="198"/>
      <c r="TYE20" s="198"/>
      <c r="TYF20" s="198"/>
      <c r="TYG20" s="198"/>
      <c r="TYH20" s="198"/>
      <c r="TYI20" s="198"/>
      <c r="TYJ20" s="198"/>
      <c r="TYK20" s="198"/>
      <c r="TYL20" s="198"/>
      <c r="TYM20" s="198"/>
      <c r="TYN20" s="198"/>
      <c r="TYO20" s="198"/>
      <c r="TYP20" s="198"/>
      <c r="TYQ20" s="198"/>
      <c r="TYR20" s="198"/>
      <c r="TYS20" s="198"/>
      <c r="TYT20" s="198"/>
      <c r="TYU20" s="198"/>
      <c r="TYV20" s="198"/>
      <c r="TYW20" s="198"/>
      <c r="TYX20" s="198"/>
      <c r="TYY20" s="198"/>
      <c r="TYZ20" s="198"/>
      <c r="TZA20" s="198"/>
      <c r="TZB20" s="198"/>
      <c r="TZC20" s="198"/>
      <c r="TZD20" s="198"/>
      <c r="TZE20" s="198"/>
      <c r="TZF20" s="198"/>
      <c r="TZG20" s="198"/>
      <c r="TZH20" s="198"/>
      <c r="TZI20" s="198"/>
      <c r="TZJ20" s="198"/>
      <c r="TZK20" s="198"/>
      <c r="TZL20" s="198"/>
      <c r="TZM20" s="198"/>
      <c r="TZN20" s="198"/>
      <c r="TZO20" s="198"/>
      <c r="TZP20" s="198"/>
      <c r="TZQ20" s="198"/>
      <c r="TZR20" s="198"/>
      <c r="TZS20" s="198"/>
      <c r="TZT20" s="198"/>
      <c r="TZU20" s="198"/>
      <c r="TZV20" s="198"/>
      <c r="TZW20" s="198"/>
      <c r="TZX20" s="198"/>
      <c r="TZY20" s="198"/>
      <c r="TZZ20" s="198"/>
      <c r="UAA20" s="198"/>
      <c r="UAB20" s="198"/>
      <c r="UAC20" s="198"/>
      <c r="UAD20" s="198"/>
      <c r="UAE20" s="198"/>
      <c r="UAF20" s="198"/>
      <c r="UAG20" s="198"/>
      <c r="UAH20" s="198"/>
      <c r="UAI20" s="198"/>
      <c r="UAJ20" s="198"/>
      <c r="UAK20" s="198"/>
      <c r="UAL20" s="198"/>
      <c r="UAM20" s="198"/>
      <c r="UAN20" s="198"/>
      <c r="UAO20" s="198"/>
      <c r="UAP20" s="198"/>
      <c r="UAQ20" s="198"/>
      <c r="UAR20" s="198"/>
      <c r="UAS20" s="198"/>
      <c r="UAT20" s="198"/>
      <c r="UAU20" s="198"/>
      <c r="UAV20" s="198"/>
      <c r="UAW20" s="198"/>
      <c r="UAX20" s="198"/>
      <c r="UAY20" s="198"/>
      <c r="UAZ20" s="198"/>
      <c r="UBA20" s="198"/>
      <c r="UBB20" s="198"/>
      <c r="UBC20" s="198"/>
      <c r="UBD20" s="198"/>
      <c r="UBE20" s="198"/>
      <c r="UBF20" s="198"/>
      <c r="UBG20" s="198"/>
      <c r="UBH20" s="198"/>
      <c r="UBI20" s="198"/>
      <c r="UBJ20" s="198"/>
      <c r="UBK20" s="198"/>
      <c r="UBL20" s="198"/>
      <c r="UBM20" s="198"/>
      <c r="UBN20" s="198"/>
      <c r="UBO20" s="198"/>
      <c r="UBP20" s="198"/>
      <c r="UBQ20" s="198"/>
      <c r="UBR20" s="198"/>
      <c r="UBS20" s="198"/>
      <c r="UBT20" s="198"/>
      <c r="UBU20" s="198"/>
      <c r="UBV20" s="198"/>
      <c r="UBW20" s="198"/>
      <c r="UBX20" s="198"/>
      <c r="UBY20" s="198"/>
      <c r="UBZ20" s="198"/>
      <c r="UCA20" s="198"/>
      <c r="UCB20" s="198"/>
      <c r="UCC20" s="198"/>
      <c r="UCD20" s="198"/>
      <c r="UCE20" s="198"/>
      <c r="UCF20" s="198"/>
      <c r="UCG20" s="198"/>
      <c r="UCH20" s="198"/>
      <c r="UCI20" s="198"/>
      <c r="UCJ20" s="198"/>
      <c r="UCK20" s="198"/>
      <c r="UCL20" s="198"/>
      <c r="UCM20" s="198"/>
      <c r="UCN20" s="198"/>
      <c r="UCO20" s="198"/>
      <c r="UCP20" s="198"/>
      <c r="UCQ20" s="198"/>
      <c r="UCR20" s="198"/>
      <c r="UCS20" s="198"/>
      <c r="UCT20" s="198"/>
      <c r="UCU20" s="198"/>
      <c r="UCV20" s="198"/>
      <c r="UCW20" s="198"/>
      <c r="UCX20" s="198"/>
      <c r="UCY20" s="198"/>
      <c r="UCZ20" s="198"/>
      <c r="UDA20" s="198"/>
      <c r="UDB20" s="198"/>
      <c r="UDC20" s="198"/>
      <c r="UDD20" s="198"/>
      <c r="UDE20" s="198"/>
      <c r="UDF20" s="198"/>
      <c r="UDG20" s="198"/>
      <c r="UDH20" s="198"/>
      <c r="UDI20" s="198"/>
      <c r="UDJ20" s="198"/>
      <c r="UDK20" s="198"/>
      <c r="UDL20" s="198"/>
      <c r="UDM20" s="198"/>
      <c r="UDN20" s="198"/>
      <c r="UDO20" s="198"/>
      <c r="UDP20" s="198"/>
      <c r="UDQ20" s="198"/>
      <c r="UDR20" s="198"/>
      <c r="UDS20" s="198"/>
      <c r="UDT20" s="198"/>
      <c r="UDU20" s="198"/>
      <c r="UDV20" s="198"/>
      <c r="UDW20" s="198"/>
      <c r="UDX20" s="198"/>
      <c r="UDY20" s="198"/>
      <c r="UDZ20" s="198"/>
      <c r="UEA20" s="198"/>
      <c r="UEB20" s="198"/>
      <c r="UEC20" s="198"/>
      <c r="UED20" s="198"/>
      <c r="UEE20" s="198"/>
      <c r="UEF20" s="198"/>
      <c r="UEG20" s="198"/>
      <c r="UEH20" s="198"/>
      <c r="UEI20" s="198"/>
      <c r="UEJ20" s="198"/>
      <c r="UEK20" s="198"/>
      <c r="UEL20" s="198"/>
      <c r="UEM20" s="198"/>
      <c r="UEN20" s="198"/>
      <c r="UEO20" s="198"/>
      <c r="UEP20" s="198"/>
      <c r="UEQ20" s="198"/>
      <c r="UER20" s="198"/>
      <c r="UES20" s="198"/>
      <c r="UET20" s="198"/>
      <c r="UEU20" s="198"/>
      <c r="UEV20" s="198"/>
      <c r="UEW20" s="198"/>
      <c r="UEX20" s="198"/>
      <c r="UEY20" s="198"/>
      <c r="UEZ20" s="198"/>
      <c r="UFA20" s="198"/>
      <c r="UFB20" s="198"/>
      <c r="UFC20" s="198"/>
      <c r="UFD20" s="198"/>
      <c r="UFE20" s="198"/>
      <c r="UFF20" s="198"/>
      <c r="UFG20" s="198"/>
      <c r="UFH20" s="198"/>
      <c r="UFI20" s="198"/>
      <c r="UFJ20" s="198"/>
      <c r="UFK20" s="198"/>
      <c r="UFL20" s="198"/>
      <c r="UFM20" s="198"/>
      <c r="UFN20" s="198"/>
      <c r="UFO20" s="198"/>
      <c r="UFP20" s="198"/>
      <c r="UFQ20" s="198"/>
      <c r="UFR20" s="198"/>
      <c r="UFS20" s="198"/>
      <c r="UFT20" s="198"/>
      <c r="UFU20" s="198"/>
      <c r="UFV20" s="198"/>
      <c r="UFW20" s="198"/>
      <c r="UFX20" s="198"/>
      <c r="UFY20" s="198"/>
      <c r="UFZ20" s="198"/>
      <c r="UGA20" s="198"/>
      <c r="UGB20" s="198"/>
      <c r="UGC20" s="198"/>
      <c r="UGD20" s="198"/>
      <c r="UGE20" s="198"/>
      <c r="UGF20" s="198"/>
      <c r="UGG20" s="198"/>
      <c r="UGH20" s="198"/>
      <c r="UGI20" s="198"/>
      <c r="UGJ20" s="198"/>
      <c r="UGK20" s="198"/>
      <c r="UGL20" s="198"/>
      <c r="UGM20" s="198"/>
      <c r="UGN20" s="198"/>
      <c r="UGO20" s="198"/>
      <c r="UGP20" s="198"/>
      <c r="UGQ20" s="198"/>
      <c r="UGR20" s="198"/>
      <c r="UGS20" s="198"/>
      <c r="UGT20" s="198"/>
      <c r="UGU20" s="198"/>
      <c r="UGV20" s="198"/>
      <c r="UGW20" s="198"/>
      <c r="UGX20" s="198"/>
      <c r="UGY20" s="198"/>
      <c r="UGZ20" s="198"/>
      <c r="UHA20" s="198"/>
      <c r="UHB20" s="198"/>
      <c r="UHC20" s="198"/>
      <c r="UHD20" s="198"/>
      <c r="UHE20" s="198"/>
      <c r="UHF20" s="198"/>
      <c r="UHG20" s="198"/>
      <c r="UHH20" s="198"/>
      <c r="UHI20" s="198"/>
      <c r="UHJ20" s="198"/>
      <c r="UHK20" s="198"/>
      <c r="UHL20" s="198"/>
      <c r="UHM20" s="198"/>
      <c r="UHN20" s="198"/>
      <c r="UHO20" s="198"/>
      <c r="UHP20" s="198"/>
      <c r="UHQ20" s="198"/>
      <c r="UHR20" s="198"/>
      <c r="UHS20" s="198"/>
      <c r="UHT20" s="198"/>
      <c r="UHU20" s="198"/>
      <c r="UHV20" s="198"/>
      <c r="UHW20" s="198"/>
      <c r="UHX20" s="198"/>
      <c r="UHY20" s="198"/>
      <c r="UHZ20" s="198"/>
      <c r="UIA20" s="198"/>
      <c r="UIB20" s="198"/>
      <c r="UIC20" s="198"/>
      <c r="UID20" s="198"/>
      <c r="UIE20" s="198"/>
      <c r="UIF20" s="198"/>
      <c r="UIG20" s="198"/>
      <c r="UIH20" s="198"/>
      <c r="UII20" s="198"/>
      <c r="UIJ20" s="198"/>
      <c r="UIK20" s="198"/>
      <c r="UIL20" s="198"/>
      <c r="UIM20" s="198"/>
      <c r="UIN20" s="198"/>
      <c r="UIO20" s="198"/>
      <c r="UIP20" s="198"/>
      <c r="UIQ20" s="198"/>
      <c r="UIR20" s="198"/>
      <c r="UIS20" s="198"/>
      <c r="UIT20" s="198"/>
      <c r="UIU20" s="198"/>
      <c r="UIV20" s="198"/>
      <c r="UIW20" s="198"/>
      <c r="UIX20" s="198"/>
      <c r="UIY20" s="198"/>
      <c r="UIZ20" s="198"/>
      <c r="UJA20" s="198"/>
      <c r="UJB20" s="198"/>
      <c r="UJC20" s="198"/>
      <c r="UJD20" s="198"/>
      <c r="UJE20" s="198"/>
      <c r="UJF20" s="198"/>
      <c r="UJG20" s="198"/>
      <c r="UJH20" s="198"/>
      <c r="UJI20" s="198"/>
      <c r="UJJ20" s="198"/>
      <c r="UJK20" s="198"/>
      <c r="UJL20" s="198"/>
      <c r="UJM20" s="198"/>
      <c r="UJN20" s="198"/>
      <c r="UJO20" s="198"/>
      <c r="UJP20" s="198"/>
      <c r="UJQ20" s="198"/>
      <c r="UJR20" s="198"/>
      <c r="UJS20" s="198"/>
      <c r="UJT20" s="198"/>
      <c r="UJU20" s="198"/>
      <c r="UJV20" s="198"/>
      <c r="UJW20" s="198"/>
      <c r="UJX20" s="198"/>
      <c r="UJY20" s="198"/>
      <c r="UJZ20" s="198"/>
      <c r="UKA20" s="198"/>
      <c r="UKB20" s="198"/>
      <c r="UKC20" s="198"/>
      <c r="UKD20" s="198"/>
      <c r="UKE20" s="198"/>
      <c r="UKF20" s="198"/>
      <c r="UKG20" s="198"/>
      <c r="UKH20" s="198"/>
      <c r="UKI20" s="198"/>
      <c r="UKJ20" s="198"/>
      <c r="UKK20" s="198"/>
      <c r="UKL20" s="198"/>
      <c r="UKM20" s="198"/>
      <c r="UKN20" s="198"/>
      <c r="UKO20" s="198"/>
      <c r="UKP20" s="198"/>
      <c r="UKQ20" s="198"/>
      <c r="UKR20" s="198"/>
      <c r="UKS20" s="198"/>
      <c r="UKT20" s="198"/>
      <c r="UKU20" s="198"/>
      <c r="UKV20" s="198"/>
      <c r="UKW20" s="198"/>
      <c r="UKX20" s="198"/>
      <c r="UKY20" s="198"/>
      <c r="UKZ20" s="198"/>
      <c r="ULA20" s="198"/>
      <c r="ULB20" s="198"/>
      <c r="ULC20" s="198"/>
      <c r="ULD20" s="198"/>
      <c r="ULE20" s="198"/>
      <c r="ULF20" s="198"/>
      <c r="ULG20" s="198"/>
      <c r="ULH20" s="198"/>
      <c r="ULI20" s="198"/>
      <c r="ULJ20" s="198"/>
      <c r="ULK20" s="198"/>
      <c r="ULL20" s="198"/>
      <c r="ULM20" s="198"/>
      <c r="ULN20" s="198"/>
      <c r="ULO20" s="198"/>
      <c r="ULP20" s="198"/>
      <c r="ULQ20" s="198"/>
      <c r="ULR20" s="198"/>
      <c r="ULS20" s="198"/>
      <c r="ULT20" s="198"/>
      <c r="ULU20" s="198"/>
      <c r="ULV20" s="198"/>
      <c r="ULW20" s="198"/>
      <c r="ULX20" s="198"/>
      <c r="ULY20" s="198"/>
      <c r="ULZ20" s="198"/>
      <c r="UMA20" s="198"/>
      <c r="UMB20" s="198"/>
      <c r="UMC20" s="198"/>
      <c r="UMD20" s="198"/>
      <c r="UME20" s="198"/>
      <c r="UMF20" s="198"/>
      <c r="UMG20" s="198"/>
      <c r="UMH20" s="198"/>
      <c r="UMI20" s="198"/>
      <c r="UMJ20" s="198"/>
      <c r="UMK20" s="198"/>
      <c r="UML20" s="198"/>
      <c r="UMM20" s="198"/>
      <c r="UMN20" s="198"/>
      <c r="UMO20" s="198"/>
      <c r="UMP20" s="198"/>
      <c r="UMQ20" s="198"/>
      <c r="UMR20" s="198"/>
      <c r="UMS20" s="198"/>
      <c r="UMT20" s="198"/>
      <c r="UMU20" s="198"/>
      <c r="UMV20" s="198"/>
      <c r="UMW20" s="198"/>
      <c r="UMX20" s="198"/>
      <c r="UMY20" s="198"/>
      <c r="UMZ20" s="198"/>
      <c r="UNA20" s="198"/>
      <c r="UNB20" s="198"/>
      <c r="UNC20" s="198"/>
      <c r="UND20" s="198"/>
      <c r="UNE20" s="198"/>
      <c r="UNF20" s="198"/>
      <c r="UNG20" s="198"/>
      <c r="UNH20" s="198"/>
      <c r="UNI20" s="198"/>
      <c r="UNJ20" s="198"/>
      <c r="UNK20" s="198"/>
      <c r="UNL20" s="198"/>
      <c r="UNM20" s="198"/>
      <c r="UNN20" s="198"/>
      <c r="UNO20" s="198"/>
      <c r="UNP20" s="198"/>
      <c r="UNQ20" s="198"/>
      <c r="UNR20" s="198"/>
      <c r="UNS20" s="198"/>
      <c r="UNT20" s="198"/>
      <c r="UNU20" s="198"/>
      <c r="UNV20" s="198"/>
      <c r="UNW20" s="198"/>
      <c r="UNX20" s="198"/>
      <c r="UNY20" s="198"/>
      <c r="UNZ20" s="198"/>
      <c r="UOA20" s="198"/>
      <c r="UOB20" s="198"/>
      <c r="UOC20" s="198"/>
      <c r="UOD20" s="198"/>
      <c r="UOE20" s="198"/>
      <c r="UOF20" s="198"/>
      <c r="UOG20" s="198"/>
      <c r="UOH20" s="198"/>
      <c r="UOI20" s="198"/>
      <c r="UOJ20" s="198"/>
      <c r="UOK20" s="198"/>
      <c r="UOL20" s="198"/>
      <c r="UOM20" s="198"/>
      <c r="UON20" s="198"/>
      <c r="UOO20" s="198"/>
      <c r="UOP20" s="198"/>
      <c r="UOQ20" s="198"/>
      <c r="UOR20" s="198"/>
      <c r="UOS20" s="198"/>
      <c r="UOT20" s="198"/>
      <c r="UOU20" s="198"/>
      <c r="UOV20" s="198"/>
      <c r="UOW20" s="198"/>
      <c r="UOX20" s="198"/>
      <c r="UOY20" s="198"/>
      <c r="UOZ20" s="198"/>
      <c r="UPA20" s="198"/>
      <c r="UPB20" s="198"/>
      <c r="UPC20" s="198"/>
      <c r="UPD20" s="198"/>
      <c r="UPE20" s="198"/>
      <c r="UPF20" s="198"/>
      <c r="UPG20" s="198"/>
      <c r="UPH20" s="198"/>
      <c r="UPI20" s="198"/>
      <c r="UPJ20" s="198"/>
      <c r="UPK20" s="198"/>
      <c r="UPL20" s="198"/>
      <c r="UPM20" s="198"/>
      <c r="UPN20" s="198"/>
      <c r="UPO20" s="198"/>
      <c r="UPP20" s="198"/>
      <c r="UPQ20" s="198"/>
      <c r="UPR20" s="198"/>
      <c r="UPS20" s="198"/>
      <c r="UPT20" s="198"/>
      <c r="UPU20" s="198"/>
      <c r="UPV20" s="198"/>
      <c r="UPW20" s="198"/>
      <c r="UPX20" s="198"/>
      <c r="UPY20" s="198"/>
      <c r="UPZ20" s="198"/>
      <c r="UQA20" s="198"/>
      <c r="UQB20" s="198"/>
      <c r="UQC20" s="198"/>
      <c r="UQD20" s="198"/>
      <c r="UQE20" s="198"/>
      <c r="UQF20" s="198"/>
      <c r="UQG20" s="198"/>
      <c r="UQH20" s="198"/>
      <c r="UQI20" s="198"/>
      <c r="UQJ20" s="198"/>
      <c r="UQK20" s="198"/>
      <c r="UQL20" s="198"/>
      <c r="UQM20" s="198"/>
      <c r="UQN20" s="198"/>
      <c r="UQO20" s="198"/>
      <c r="UQP20" s="198"/>
      <c r="UQQ20" s="198"/>
      <c r="UQR20" s="198"/>
      <c r="UQS20" s="198"/>
      <c r="UQT20" s="198"/>
      <c r="UQU20" s="198"/>
      <c r="UQV20" s="198"/>
      <c r="UQW20" s="198"/>
      <c r="UQX20" s="198"/>
      <c r="UQY20" s="198"/>
      <c r="UQZ20" s="198"/>
      <c r="URA20" s="198"/>
      <c r="URB20" s="198"/>
      <c r="URC20" s="198"/>
      <c r="URD20" s="198"/>
      <c r="URE20" s="198"/>
      <c r="URF20" s="198"/>
      <c r="URG20" s="198"/>
      <c r="URH20" s="198"/>
      <c r="URI20" s="198"/>
      <c r="URJ20" s="198"/>
      <c r="URK20" s="198"/>
      <c r="URL20" s="198"/>
      <c r="URM20" s="198"/>
      <c r="URN20" s="198"/>
      <c r="URO20" s="198"/>
      <c r="URP20" s="198"/>
      <c r="URQ20" s="198"/>
      <c r="URR20" s="198"/>
      <c r="URS20" s="198"/>
      <c r="URT20" s="198"/>
      <c r="URU20" s="198"/>
      <c r="URV20" s="198"/>
      <c r="URW20" s="198"/>
      <c r="URX20" s="198"/>
      <c r="URY20" s="198"/>
      <c r="URZ20" s="198"/>
      <c r="USA20" s="198"/>
      <c r="USB20" s="198"/>
      <c r="USC20" s="198"/>
      <c r="USD20" s="198"/>
      <c r="USE20" s="198"/>
      <c r="USF20" s="198"/>
      <c r="USG20" s="198"/>
      <c r="USH20" s="198"/>
      <c r="USI20" s="198"/>
      <c r="USJ20" s="198"/>
      <c r="USK20" s="198"/>
      <c r="USL20" s="198"/>
      <c r="USM20" s="198"/>
      <c r="USN20" s="198"/>
      <c r="USO20" s="198"/>
      <c r="USP20" s="198"/>
      <c r="USQ20" s="198"/>
      <c r="USR20" s="198"/>
      <c r="USS20" s="198"/>
      <c r="UST20" s="198"/>
      <c r="USU20" s="198"/>
      <c r="USV20" s="198"/>
      <c r="USW20" s="198"/>
      <c r="USX20" s="198"/>
      <c r="USY20" s="198"/>
      <c r="USZ20" s="198"/>
      <c r="UTA20" s="198"/>
      <c r="UTB20" s="198"/>
      <c r="UTC20" s="198"/>
      <c r="UTD20" s="198"/>
      <c r="UTE20" s="198"/>
      <c r="UTF20" s="198"/>
      <c r="UTG20" s="198"/>
      <c r="UTH20" s="198"/>
      <c r="UTI20" s="198"/>
      <c r="UTJ20" s="198"/>
      <c r="UTK20" s="198"/>
      <c r="UTL20" s="198"/>
      <c r="UTM20" s="198"/>
      <c r="UTN20" s="198"/>
      <c r="UTO20" s="198"/>
      <c r="UTP20" s="198"/>
      <c r="UTQ20" s="198"/>
      <c r="UTR20" s="198"/>
      <c r="UTS20" s="198"/>
      <c r="UTT20" s="198"/>
      <c r="UTU20" s="198"/>
      <c r="UTV20" s="198"/>
      <c r="UTW20" s="198"/>
      <c r="UTX20" s="198"/>
      <c r="UTY20" s="198"/>
      <c r="UTZ20" s="198"/>
      <c r="UUA20" s="198"/>
      <c r="UUB20" s="198"/>
      <c r="UUC20" s="198"/>
      <c r="UUD20" s="198"/>
      <c r="UUE20" s="198"/>
      <c r="UUF20" s="198"/>
      <c r="UUG20" s="198"/>
      <c r="UUH20" s="198"/>
      <c r="UUI20" s="198"/>
      <c r="UUJ20" s="198"/>
      <c r="UUK20" s="198"/>
      <c r="UUL20" s="198"/>
      <c r="UUM20" s="198"/>
      <c r="UUN20" s="198"/>
      <c r="UUO20" s="198"/>
      <c r="UUP20" s="198"/>
      <c r="UUQ20" s="198"/>
      <c r="UUR20" s="198"/>
      <c r="UUS20" s="198"/>
      <c r="UUT20" s="198"/>
      <c r="UUU20" s="198"/>
      <c r="UUV20" s="198"/>
      <c r="UUW20" s="198"/>
      <c r="UUX20" s="198"/>
      <c r="UUY20" s="198"/>
      <c r="UUZ20" s="198"/>
      <c r="UVA20" s="198"/>
      <c r="UVB20" s="198"/>
      <c r="UVC20" s="198"/>
      <c r="UVD20" s="198"/>
      <c r="UVE20" s="198"/>
      <c r="UVF20" s="198"/>
      <c r="UVG20" s="198"/>
      <c r="UVH20" s="198"/>
      <c r="UVI20" s="198"/>
      <c r="UVJ20" s="198"/>
      <c r="UVK20" s="198"/>
      <c r="UVL20" s="198"/>
      <c r="UVM20" s="198"/>
      <c r="UVN20" s="198"/>
      <c r="UVO20" s="198"/>
      <c r="UVP20" s="198"/>
      <c r="UVQ20" s="198"/>
      <c r="UVR20" s="198"/>
      <c r="UVS20" s="198"/>
      <c r="UVT20" s="198"/>
      <c r="UVU20" s="198"/>
      <c r="UVV20" s="198"/>
      <c r="UVW20" s="198"/>
      <c r="UVX20" s="198"/>
      <c r="UVY20" s="198"/>
      <c r="UVZ20" s="198"/>
      <c r="UWA20" s="198"/>
      <c r="UWB20" s="198"/>
      <c r="UWC20" s="198"/>
      <c r="UWD20" s="198"/>
      <c r="UWE20" s="198"/>
      <c r="UWF20" s="198"/>
      <c r="UWG20" s="198"/>
      <c r="UWH20" s="198"/>
      <c r="UWI20" s="198"/>
      <c r="UWJ20" s="198"/>
      <c r="UWK20" s="198"/>
      <c r="UWL20" s="198"/>
      <c r="UWM20" s="198"/>
      <c r="UWN20" s="198"/>
      <c r="UWO20" s="198"/>
      <c r="UWP20" s="198"/>
      <c r="UWQ20" s="198"/>
      <c r="UWR20" s="198"/>
      <c r="UWS20" s="198"/>
      <c r="UWT20" s="198"/>
      <c r="UWU20" s="198"/>
      <c r="UWV20" s="198"/>
      <c r="UWW20" s="198"/>
      <c r="UWX20" s="198"/>
      <c r="UWY20" s="198"/>
      <c r="UWZ20" s="198"/>
      <c r="UXA20" s="198"/>
      <c r="UXB20" s="198"/>
      <c r="UXC20" s="198"/>
      <c r="UXD20" s="198"/>
      <c r="UXE20" s="198"/>
      <c r="UXF20" s="198"/>
      <c r="UXG20" s="198"/>
      <c r="UXH20" s="198"/>
      <c r="UXI20" s="198"/>
      <c r="UXJ20" s="198"/>
      <c r="UXK20" s="198"/>
      <c r="UXL20" s="198"/>
      <c r="UXM20" s="198"/>
      <c r="UXN20" s="198"/>
      <c r="UXO20" s="198"/>
      <c r="UXP20" s="198"/>
      <c r="UXQ20" s="198"/>
      <c r="UXR20" s="198"/>
      <c r="UXS20" s="198"/>
      <c r="UXT20" s="198"/>
      <c r="UXU20" s="198"/>
      <c r="UXV20" s="198"/>
      <c r="UXW20" s="198"/>
      <c r="UXX20" s="198"/>
      <c r="UXY20" s="198"/>
      <c r="UXZ20" s="198"/>
      <c r="UYA20" s="198"/>
      <c r="UYB20" s="198"/>
      <c r="UYC20" s="198"/>
      <c r="UYD20" s="198"/>
      <c r="UYE20" s="198"/>
      <c r="UYF20" s="198"/>
      <c r="UYG20" s="198"/>
      <c r="UYH20" s="198"/>
      <c r="UYI20" s="198"/>
      <c r="UYJ20" s="198"/>
      <c r="UYK20" s="198"/>
      <c r="UYL20" s="198"/>
      <c r="UYM20" s="198"/>
      <c r="UYN20" s="198"/>
      <c r="UYO20" s="198"/>
      <c r="UYP20" s="198"/>
      <c r="UYQ20" s="198"/>
      <c r="UYR20" s="198"/>
      <c r="UYS20" s="198"/>
      <c r="UYT20" s="198"/>
      <c r="UYU20" s="198"/>
      <c r="UYV20" s="198"/>
      <c r="UYW20" s="198"/>
      <c r="UYX20" s="198"/>
      <c r="UYY20" s="198"/>
      <c r="UYZ20" s="198"/>
      <c r="UZA20" s="198"/>
      <c r="UZB20" s="198"/>
      <c r="UZC20" s="198"/>
      <c r="UZD20" s="198"/>
      <c r="UZE20" s="198"/>
      <c r="UZF20" s="198"/>
      <c r="UZG20" s="198"/>
      <c r="UZH20" s="198"/>
      <c r="UZI20" s="198"/>
      <c r="UZJ20" s="198"/>
      <c r="UZK20" s="198"/>
      <c r="UZL20" s="198"/>
      <c r="UZM20" s="198"/>
      <c r="UZN20" s="198"/>
      <c r="UZO20" s="198"/>
      <c r="UZP20" s="198"/>
      <c r="UZQ20" s="198"/>
      <c r="UZR20" s="198"/>
      <c r="UZS20" s="198"/>
      <c r="UZT20" s="198"/>
      <c r="UZU20" s="198"/>
      <c r="UZV20" s="198"/>
      <c r="UZW20" s="198"/>
      <c r="UZX20" s="198"/>
      <c r="UZY20" s="198"/>
      <c r="UZZ20" s="198"/>
      <c r="VAA20" s="198"/>
      <c r="VAB20" s="198"/>
      <c r="VAC20" s="198"/>
      <c r="VAD20" s="198"/>
      <c r="VAE20" s="198"/>
      <c r="VAF20" s="198"/>
      <c r="VAG20" s="198"/>
      <c r="VAH20" s="198"/>
      <c r="VAI20" s="198"/>
      <c r="VAJ20" s="198"/>
      <c r="VAK20" s="198"/>
      <c r="VAL20" s="198"/>
      <c r="VAM20" s="198"/>
      <c r="VAN20" s="198"/>
      <c r="VAO20" s="198"/>
      <c r="VAP20" s="198"/>
      <c r="VAQ20" s="198"/>
      <c r="VAR20" s="198"/>
      <c r="VAS20" s="198"/>
      <c r="VAT20" s="198"/>
      <c r="VAU20" s="198"/>
      <c r="VAV20" s="198"/>
      <c r="VAW20" s="198"/>
      <c r="VAX20" s="198"/>
      <c r="VAY20" s="198"/>
      <c r="VAZ20" s="198"/>
      <c r="VBA20" s="198"/>
      <c r="VBB20" s="198"/>
      <c r="VBC20" s="198"/>
      <c r="VBD20" s="198"/>
      <c r="VBE20" s="198"/>
      <c r="VBF20" s="198"/>
      <c r="VBG20" s="198"/>
      <c r="VBH20" s="198"/>
      <c r="VBI20" s="198"/>
      <c r="VBJ20" s="198"/>
      <c r="VBK20" s="198"/>
      <c r="VBL20" s="198"/>
      <c r="VBM20" s="198"/>
      <c r="VBN20" s="198"/>
      <c r="VBO20" s="198"/>
      <c r="VBP20" s="198"/>
      <c r="VBQ20" s="198"/>
      <c r="VBR20" s="198"/>
      <c r="VBS20" s="198"/>
      <c r="VBT20" s="198"/>
      <c r="VBU20" s="198"/>
      <c r="VBV20" s="198"/>
      <c r="VBW20" s="198"/>
      <c r="VBX20" s="198"/>
      <c r="VBY20" s="198"/>
      <c r="VBZ20" s="198"/>
      <c r="VCA20" s="198"/>
      <c r="VCB20" s="198"/>
      <c r="VCC20" s="198"/>
      <c r="VCD20" s="198"/>
      <c r="VCE20" s="198"/>
      <c r="VCF20" s="198"/>
      <c r="VCG20" s="198"/>
      <c r="VCH20" s="198"/>
      <c r="VCI20" s="198"/>
      <c r="VCJ20" s="198"/>
      <c r="VCK20" s="198"/>
      <c r="VCL20" s="198"/>
      <c r="VCM20" s="198"/>
      <c r="VCN20" s="198"/>
      <c r="VCO20" s="198"/>
      <c r="VCP20" s="198"/>
      <c r="VCQ20" s="198"/>
      <c r="VCR20" s="198"/>
      <c r="VCS20" s="198"/>
      <c r="VCT20" s="198"/>
      <c r="VCU20" s="198"/>
      <c r="VCV20" s="198"/>
      <c r="VCW20" s="198"/>
      <c r="VCX20" s="198"/>
      <c r="VCY20" s="198"/>
      <c r="VCZ20" s="198"/>
      <c r="VDA20" s="198"/>
      <c r="VDB20" s="198"/>
      <c r="VDC20" s="198"/>
      <c r="VDD20" s="198"/>
      <c r="VDE20" s="198"/>
      <c r="VDF20" s="198"/>
      <c r="VDG20" s="198"/>
      <c r="VDH20" s="198"/>
      <c r="VDI20" s="198"/>
      <c r="VDJ20" s="198"/>
      <c r="VDK20" s="198"/>
      <c r="VDL20" s="198"/>
      <c r="VDM20" s="198"/>
      <c r="VDN20" s="198"/>
      <c r="VDO20" s="198"/>
      <c r="VDP20" s="198"/>
      <c r="VDQ20" s="198"/>
      <c r="VDR20" s="198"/>
      <c r="VDS20" s="198"/>
      <c r="VDT20" s="198"/>
      <c r="VDU20" s="198"/>
      <c r="VDV20" s="198"/>
      <c r="VDW20" s="198"/>
      <c r="VDX20" s="198"/>
      <c r="VDY20" s="198"/>
      <c r="VDZ20" s="198"/>
      <c r="VEA20" s="198"/>
      <c r="VEB20" s="198"/>
      <c r="VEC20" s="198"/>
      <c r="VED20" s="198"/>
      <c r="VEE20" s="198"/>
      <c r="VEF20" s="198"/>
      <c r="VEG20" s="198"/>
      <c r="VEH20" s="198"/>
      <c r="VEI20" s="198"/>
      <c r="VEJ20" s="198"/>
      <c r="VEK20" s="198"/>
      <c r="VEL20" s="198"/>
      <c r="VEM20" s="198"/>
      <c r="VEN20" s="198"/>
      <c r="VEO20" s="198"/>
      <c r="VEP20" s="198"/>
      <c r="VEQ20" s="198"/>
      <c r="VER20" s="198"/>
      <c r="VES20" s="198"/>
      <c r="VET20" s="198"/>
      <c r="VEU20" s="198"/>
      <c r="VEV20" s="198"/>
      <c r="VEW20" s="198"/>
      <c r="VEX20" s="198"/>
      <c r="VEY20" s="198"/>
      <c r="VEZ20" s="198"/>
      <c r="VFA20" s="198"/>
      <c r="VFB20" s="198"/>
      <c r="VFC20" s="198"/>
      <c r="VFD20" s="198"/>
      <c r="VFE20" s="198"/>
      <c r="VFF20" s="198"/>
      <c r="VFG20" s="198"/>
      <c r="VFH20" s="198"/>
      <c r="VFI20" s="198"/>
      <c r="VFJ20" s="198"/>
      <c r="VFK20" s="198"/>
      <c r="VFL20" s="198"/>
      <c r="VFM20" s="198"/>
      <c r="VFN20" s="198"/>
      <c r="VFO20" s="198"/>
      <c r="VFP20" s="198"/>
      <c r="VFQ20" s="198"/>
      <c r="VFR20" s="198"/>
      <c r="VFS20" s="198"/>
      <c r="VFT20" s="198"/>
      <c r="VFU20" s="198"/>
      <c r="VFV20" s="198"/>
      <c r="VFW20" s="198"/>
      <c r="VFX20" s="198"/>
      <c r="VFY20" s="198"/>
      <c r="VFZ20" s="198"/>
      <c r="VGA20" s="198"/>
      <c r="VGB20" s="198"/>
      <c r="VGC20" s="198"/>
      <c r="VGD20" s="198"/>
      <c r="VGE20" s="198"/>
      <c r="VGF20" s="198"/>
      <c r="VGG20" s="198"/>
      <c r="VGH20" s="198"/>
      <c r="VGI20" s="198"/>
      <c r="VGJ20" s="198"/>
      <c r="VGK20" s="198"/>
      <c r="VGL20" s="198"/>
      <c r="VGM20" s="198"/>
      <c r="VGN20" s="198"/>
      <c r="VGO20" s="198"/>
      <c r="VGP20" s="198"/>
      <c r="VGQ20" s="198"/>
      <c r="VGR20" s="198"/>
      <c r="VGS20" s="198"/>
      <c r="VGT20" s="198"/>
      <c r="VGU20" s="198"/>
      <c r="VGV20" s="198"/>
      <c r="VGW20" s="198"/>
      <c r="VGX20" s="198"/>
      <c r="VGY20" s="198"/>
      <c r="VGZ20" s="198"/>
      <c r="VHA20" s="198"/>
      <c r="VHB20" s="198"/>
      <c r="VHC20" s="198"/>
      <c r="VHD20" s="198"/>
      <c r="VHE20" s="198"/>
      <c r="VHF20" s="198"/>
      <c r="VHG20" s="198"/>
      <c r="VHH20" s="198"/>
      <c r="VHI20" s="198"/>
      <c r="VHJ20" s="198"/>
      <c r="VHK20" s="198"/>
      <c r="VHL20" s="198"/>
      <c r="VHM20" s="198"/>
      <c r="VHN20" s="198"/>
      <c r="VHO20" s="198"/>
      <c r="VHP20" s="198"/>
      <c r="VHQ20" s="198"/>
      <c r="VHR20" s="198"/>
      <c r="VHS20" s="198"/>
      <c r="VHT20" s="198"/>
      <c r="VHU20" s="198"/>
      <c r="VHV20" s="198"/>
      <c r="VHW20" s="198"/>
      <c r="VHX20" s="198"/>
      <c r="VHY20" s="198"/>
      <c r="VHZ20" s="198"/>
      <c r="VIA20" s="198"/>
      <c r="VIB20" s="198"/>
      <c r="VIC20" s="198"/>
      <c r="VID20" s="198"/>
      <c r="VIE20" s="198"/>
      <c r="VIF20" s="198"/>
      <c r="VIG20" s="198"/>
      <c r="VIH20" s="198"/>
      <c r="VII20" s="198"/>
      <c r="VIJ20" s="198"/>
      <c r="VIK20" s="198"/>
      <c r="VIL20" s="198"/>
      <c r="VIM20" s="198"/>
      <c r="VIN20" s="198"/>
      <c r="VIO20" s="198"/>
      <c r="VIP20" s="198"/>
      <c r="VIQ20" s="198"/>
      <c r="VIR20" s="198"/>
      <c r="VIS20" s="198"/>
      <c r="VIT20" s="198"/>
      <c r="VIU20" s="198"/>
      <c r="VIV20" s="198"/>
      <c r="VIW20" s="198"/>
      <c r="VIX20" s="198"/>
      <c r="VIY20" s="198"/>
      <c r="VIZ20" s="198"/>
      <c r="VJA20" s="198"/>
      <c r="VJB20" s="198"/>
      <c r="VJC20" s="198"/>
      <c r="VJD20" s="198"/>
      <c r="VJE20" s="198"/>
      <c r="VJF20" s="198"/>
      <c r="VJG20" s="198"/>
      <c r="VJH20" s="198"/>
      <c r="VJI20" s="198"/>
      <c r="VJJ20" s="198"/>
      <c r="VJK20" s="198"/>
      <c r="VJL20" s="198"/>
      <c r="VJM20" s="198"/>
      <c r="VJN20" s="198"/>
      <c r="VJO20" s="198"/>
      <c r="VJP20" s="198"/>
      <c r="VJQ20" s="198"/>
      <c r="VJR20" s="198"/>
      <c r="VJS20" s="198"/>
      <c r="VJT20" s="198"/>
      <c r="VJU20" s="198"/>
      <c r="VJV20" s="198"/>
      <c r="VJW20" s="198"/>
      <c r="VJX20" s="198"/>
      <c r="VJY20" s="198"/>
      <c r="VJZ20" s="198"/>
      <c r="VKA20" s="198"/>
      <c r="VKB20" s="198"/>
      <c r="VKC20" s="198"/>
      <c r="VKD20" s="198"/>
      <c r="VKE20" s="198"/>
      <c r="VKF20" s="198"/>
      <c r="VKG20" s="198"/>
      <c r="VKH20" s="198"/>
      <c r="VKI20" s="198"/>
      <c r="VKJ20" s="198"/>
      <c r="VKK20" s="198"/>
      <c r="VKL20" s="198"/>
      <c r="VKM20" s="198"/>
      <c r="VKN20" s="198"/>
      <c r="VKO20" s="198"/>
      <c r="VKP20" s="198"/>
      <c r="VKQ20" s="198"/>
      <c r="VKR20" s="198"/>
      <c r="VKS20" s="198"/>
      <c r="VKT20" s="198"/>
      <c r="VKU20" s="198"/>
      <c r="VKV20" s="198"/>
      <c r="VKW20" s="198"/>
      <c r="VKX20" s="198"/>
      <c r="VKY20" s="198"/>
      <c r="VKZ20" s="198"/>
      <c r="VLA20" s="198"/>
      <c r="VLB20" s="198"/>
      <c r="VLC20" s="198"/>
      <c r="VLD20" s="198"/>
      <c r="VLE20" s="198"/>
      <c r="VLF20" s="198"/>
      <c r="VLG20" s="198"/>
      <c r="VLH20" s="198"/>
      <c r="VLI20" s="198"/>
      <c r="VLJ20" s="198"/>
      <c r="VLK20" s="198"/>
      <c r="VLL20" s="198"/>
      <c r="VLM20" s="198"/>
      <c r="VLN20" s="198"/>
      <c r="VLO20" s="198"/>
      <c r="VLP20" s="198"/>
      <c r="VLQ20" s="198"/>
      <c r="VLR20" s="198"/>
      <c r="VLS20" s="198"/>
      <c r="VLT20" s="198"/>
      <c r="VLU20" s="198"/>
      <c r="VLV20" s="198"/>
      <c r="VLW20" s="198"/>
      <c r="VLX20" s="198"/>
      <c r="VLY20" s="198"/>
      <c r="VLZ20" s="198"/>
      <c r="VMA20" s="198"/>
      <c r="VMB20" s="198"/>
      <c r="VMC20" s="198"/>
      <c r="VMD20" s="198"/>
      <c r="VME20" s="198"/>
      <c r="VMF20" s="198"/>
      <c r="VMG20" s="198"/>
      <c r="VMH20" s="198"/>
      <c r="VMI20" s="198"/>
      <c r="VMJ20" s="198"/>
      <c r="VMK20" s="198"/>
      <c r="VML20" s="198"/>
      <c r="VMM20" s="198"/>
      <c r="VMN20" s="198"/>
      <c r="VMO20" s="198"/>
      <c r="VMP20" s="198"/>
      <c r="VMQ20" s="198"/>
      <c r="VMR20" s="198"/>
      <c r="VMS20" s="198"/>
      <c r="VMT20" s="198"/>
      <c r="VMU20" s="198"/>
      <c r="VMV20" s="198"/>
      <c r="VMW20" s="198"/>
      <c r="VMX20" s="198"/>
      <c r="VMY20" s="198"/>
      <c r="VMZ20" s="198"/>
      <c r="VNA20" s="198"/>
      <c r="VNB20" s="198"/>
      <c r="VNC20" s="198"/>
      <c r="VND20" s="198"/>
      <c r="VNE20" s="198"/>
      <c r="VNF20" s="198"/>
      <c r="VNG20" s="198"/>
      <c r="VNH20" s="198"/>
      <c r="VNI20" s="198"/>
      <c r="VNJ20" s="198"/>
      <c r="VNK20" s="198"/>
      <c r="VNL20" s="198"/>
      <c r="VNM20" s="198"/>
      <c r="VNN20" s="198"/>
      <c r="VNO20" s="198"/>
      <c r="VNP20" s="198"/>
      <c r="VNQ20" s="198"/>
      <c r="VNR20" s="198"/>
      <c r="VNS20" s="198"/>
      <c r="VNT20" s="198"/>
      <c r="VNU20" s="198"/>
      <c r="VNV20" s="198"/>
      <c r="VNW20" s="198"/>
      <c r="VNX20" s="198"/>
      <c r="VNY20" s="198"/>
      <c r="VNZ20" s="198"/>
      <c r="VOA20" s="198"/>
      <c r="VOB20" s="198"/>
      <c r="VOC20" s="198"/>
      <c r="VOD20" s="198"/>
      <c r="VOE20" s="198"/>
      <c r="VOF20" s="198"/>
      <c r="VOG20" s="198"/>
      <c r="VOH20" s="198"/>
      <c r="VOI20" s="198"/>
      <c r="VOJ20" s="198"/>
      <c r="VOK20" s="198"/>
      <c r="VOL20" s="198"/>
      <c r="VOM20" s="198"/>
      <c r="VON20" s="198"/>
      <c r="VOO20" s="198"/>
      <c r="VOP20" s="198"/>
      <c r="VOQ20" s="198"/>
      <c r="VOR20" s="198"/>
      <c r="VOS20" s="198"/>
      <c r="VOT20" s="198"/>
      <c r="VOU20" s="198"/>
      <c r="VOV20" s="198"/>
      <c r="VOW20" s="198"/>
      <c r="VOX20" s="198"/>
      <c r="VOY20" s="198"/>
      <c r="VOZ20" s="198"/>
      <c r="VPA20" s="198"/>
      <c r="VPB20" s="198"/>
      <c r="VPC20" s="198"/>
      <c r="VPD20" s="198"/>
      <c r="VPE20" s="198"/>
      <c r="VPF20" s="198"/>
      <c r="VPG20" s="198"/>
      <c r="VPH20" s="198"/>
      <c r="VPI20" s="198"/>
      <c r="VPJ20" s="198"/>
      <c r="VPK20" s="198"/>
      <c r="VPL20" s="198"/>
      <c r="VPM20" s="198"/>
      <c r="VPN20" s="198"/>
      <c r="VPO20" s="198"/>
      <c r="VPP20" s="198"/>
      <c r="VPQ20" s="198"/>
      <c r="VPR20" s="198"/>
      <c r="VPS20" s="198"/>
      <c r="VPT20" s="198"/>
      <c r="VPU20" s="198"/>
      <c r="VPV20" s="198"/>
      <c r="VPW20" s="198"/>
      <c r="VPX20" s="198"/>
      <c r="VPY20" s="198"/>
      <c r="VPZ20" s="198"/>
      <c r="VQA20" s="198"/>
      <c r="VQB20" s="198"/>
      <c r="VQC20" s="198"/>
      <c r="VQD20" s="198"/>
      <c r="VQE20" s="198"/>
      <c r="VQF20" s="198"/>
      <c r="VQG20" s="198"/>
      <c r="VQH20" s="198"/>
      <c r="VQI20" s="198"/>
      <c r="VQJ20" s="198"/>
      <c r="VQK20" s="198"/>
      <c r="VQL20" s="198"/>
      <c r="VQM20" s="198"/>
      <c r="VQN20" s="198"/>
      <c r="VQO20" s="198"/>
      <c r="VQP20" s="198"/>
      <c r="VQQ20" s="198"/>
      <c r="VQR20" s="198"/>
      <c r="VQS20" s="198"/>
      <c r="VQT20" s="198"/>
      <c r="VQU20" s="198"/>
      <c r="VQV20" s="198"/>
      <c r="VQW20" s="198"/>
      <c r="VQX20" s="198"/>
      <c r="VQY20" s="198"/>
      <c r="VQZ20" s="198"/>
      <c r="VRA20" s="198"/>
      <c r="VRB20" s="198"/>
      <c r="VRC20" s="198"/>
      <c r="VRD20" s="198"/>
      <c r="VRE20" s="198"/>
      <c r="VRF20" s="198"/>
      <c r="VRG20" s="198"/>
      <c r="VRH20" s="198"/>
      <c r="VRI20" s="198"/>
      <c r="VRJ20" s="198"/>
      <c r="VRK20" s="198"/>
      <c r="VRL20" s="198"/>
      <c r="VRM20" s="198"/>
      <c r="VRN20" s="198"/>
      <c r="VRO20" s="198"/>
      <c r="VRP20" s="198"/>
      <c r="VRQ20" s="198"/>
      <c r="VRR20" s="198"/>
      <c r="VRS20" s="198"/>
      <c r="VRT20" s="198"/>
      <c r="VRU20" s="198"/>
      <c r="VRV20" s="198"/>
      <c r="VRW20" s="198"/>
      <c r="VRX20" s="198"/>
      <c r="VRY20" s="198"/>
      <c r="VRZ20" s="198"/>
      <c r="VSA20" s="198"/>
      <c r="VSB20" s="198"/>
      <c r="VSC20" s="198"/>
      <c r="VSD20" s="198"/>
      <c r="VSE20" s="198"/>
      <c r="VSF20" s="198"/>
      <c r="VSG20" s="198"/>
      <c r="VSH20" s="198"/>
      <c r="VSI20" s="198"/>
      <c r="VSJ20" s="198"/>
      <c r="VSK20" s="198"/>
      <c r="VSL20" s="198"/>
      <c r="VSM20" s="198"/>
      <c r="VSN20" s="198"/>
      <c r="VSO20" s="198"/>
      <c r="VSP20" s="198"/>
      <c r="VSQ20" s="198"/>
      <c r="VSR20" s="198"/>
      <c r="VSS20" s="198"/>
      <c r="VST20" s="198"/>
      <c r="VSU20" s="198"/>
      <c r="VSV20" s="198"/>
      <c r="VSW20" s="198"/>
      <c r="VSX20" s="198"/>
      <c r="VSY20" s="198"/>
      <c r="VSZ20" s="198"/>
      <c r="VTA20" s="198"/>
      <c r="VTB20" s="198"/>
      <c r="VTC20" s="198"/>
      <c r="VTD20" s="198"/>
      <c r="VTE20" s="198"/>
      <c r="VTF20" s="198"/>
      <c r="VTG20" s="198"/>
      <c r="VTH20" s="198"/>
      <c r="VTI20" s="198"/>
      <c r="VTJ20" s="198"/>
      <c r="VTK20" s="198"/>
      <c r="VTL20" s="198"/>
      <c r="VTM20" s="198"/>
      <c r="VTN20" s="198"/>
      <c r="VTO20" s="198"/>
      <c r="VTP20" s="198"/>
      <c r="VTQ20" s="198"/>
      <c r="VTR20" s="198"/>
      <c r="VTS20" s="198"/>
      <c r="VTT20" s="198"/>
      <c r="VTU20" s="198"/>
      <c r="VTV20" s="198"/>
      <c r="VTW20" s="198"/>
      <c r="VTX20" s="198"/>
      <c r="VTY20" s="198"/>
      <c r="VTZ20" s="198"/>
      <c r="VUA20" s="198"/>
      <c r="VUB20" s="198"/>
      <c r="VUC20" s="198"/>
      <c r="VUD20" s="198"/>
      <c r="VUE20" s="198"/>
      <c r="VUF20" s="198"/>
      <c r="VUG20" s="198"/>
      <c r="VUH20" s="198"/>
      <c r="VUI20" s="198"/>
      <c r="VUJ20" s="198"/>
      <c r="VUK20" s="198"/>
      <c r="VUL20" s="198"/>
      <c r="VUM20" s="198"/>
      <c r="VUN20" s="198"/>
      <c r="VUO20" s="198"/>
      <c r="VUP20" s="198"/>
      <c r="VUQ20" s="198"/>
      <c r="VUR20" s="198"/>
      <c r="VUS20" s="198"/>
      <c r="VUT20" s="198"/>
      <c r="VUU20" s="198"/>
      <c r="VUV20" s="198"/>
      <c r="VUW20" s="198"/>
      <c r="VUX20" s="198"/>
      <c r="VUY20" s="198"/>
      <c r="VUZ20" s="198"/>
      <c r="VVA20" s="198"/>
      <c r="VVB20" s="198"/>
      <c r="VVC20" s="198"/>
      <c r="VVD20" s="198"/>
      <c r="VVE20" s="198"/>
      <c r="VVF20" s="198"/>
      <c r="VVG20" s="198"/>
      <c r="VVH20" s="198"/>
      <c r="VVI20" s="198"/>
      <c r="VVJ20" s="198"/>
      <c r="VVK20" s="198"/>
      <c r="VVL20" s="198"/>
      <c r="VVM20" s="198"/>
      <c r="VVN20" s="198"/>
      <c r="VVO20" s="198"/>
      <c r="VVP20" s="198"/>
      <c r="VVQ20" s="198"/>
      <c r="VVR20" s="198"/>
      <c r="VVS20" s="198"/>
      <c r="VVT20" s="198"/>
      <c r="VVU20" s="198"/>
      <c r="VVV20" s="198"/>
      <c r="VVW20" s="198"/>
      <c r="VVX20" s="198"/>
      <c r="VVY20" s="198"/>
      <c r="VVZ20" s="198"/>
      <c r="VWA20" s="198"/>
      <c r="VWB20" s="198"/>
      <c r="VWC20" s="198"/>
      <c r="VWD20" s="198"/>
      <c r="VWE20" s="198"/>
      <c r="VWF20" s="198"/>
      <c r="VWG20" s="198"/>
      <c r="VWH20" s="198"/>
      <c r="VWI20" s="198"/>
      <c r="VWJ20" s="198"/>
      <c r="VWK20" s="198"/>
      <c r="VWL20" s="198"/>
      <c r="VWM20" s="198"/>
      <c r="VWN20" s="198"/>
      <c r="VWO20" s="198"/>
      <c r="VWP20" s="198"/>
      <c r="VWQ20" s="198"/>
      <c r="VWR20" s="198"/>
      <c r="VWS20" s="198"/>
      <c r="VWT20" s="198"/>
      <c r="VWU20" s="198"/>
      <c r="VWV20" s="198"/>
      <c r="VWW20" s="198"/>
      <c r="VWX20" s="198"/>
      <c r="VWY20" s="198"/>
      <c r="VWZ20" s="198"/>
      <c r="VXA20" s="198"/>
      <c r="VXB20" s="198"/>
      <c r="VXC20" s="198"/>
      <c r="VXD20" s="198"/>
      <c r="VXE20" s="198"/>
      <c r="VXF20" s="198"/>
      <c r="VXG20" s="198"/>
      <c r="VXH20" s="198"/>
      <c r="VXI20" s="198"/>
      <c r="VXJ20" s="198"/>
      <c r="VXK20" s="198"/>
      <c r="VXL20" s="198"/>
      <c r="VXM20" s="198"/>
      <c r="VXN20" s="198"/>
      <c r="VXO20" s="198"/>
      <c r="VXP20" s="198"/>
      <c r="VXQ20" s="198"/>
      <c r="VXR20" s="198"/>
      <c r="VXS20" s="198"/>
      <c r="VXT20" s="198"/>
      <c r="VXU20" s="198"/>
      <c r="VXV20" s="198"/>
      <c r="VXW20" s="198"/>
      <c r="VXX20" s="198"/>
      <c r="VXY20" s="198"/>
      <c r="VXZ20" s="198"/>
      <c r="VYA20" s="198"/>
      <c r="VYB20" s="198"/>
      <c r="VYC20" s="198"/>
      <c r="VYD20" s="198"/>
      <c r="VYE20" s="198"/>
      <c r="VYF20" s="198"/>
      <c r="VYG20" s="198"/>
      <c r="VYH20" s="198"/>
      <c r="VYI20" s="198"/>
      <c r="VYJ20" s="198"/>
      <c r="VYK20" s="198"/>
      <c r="VYL20" s="198"/>
      <c r="VYM20" s="198"/>
      <c r="VYN20" s="198"/>
      <c r="VYO20" s="198"/>
      <c r="VYP20" s="198"/>
      <c r="VYQ20" s="198"/>
      <c r="VYR20" s="198"/>
      <c r="VYS20" s="198"/>
      <c r="VYT20" s="198"/>
      <c r="VYU20" s="198"/>
      <c r="VYV20" s="198"/>
      <c r="VYW20" s="198"/>
      <c r="VYX20" s="198"/>
      <c r="VYY20" s="198"/>
      <c r="VYZ20" s="198"/>
      <c r="VZA20" s="198"/>
      <c r="VZB20" s="198"/>
      <c r="VZC20" s="198"/>
      <c r="VZD20" s="198"/>
      <c r="VZE20" s="198"/>
      <c r="VZF20" s="198"/>
      <c r="VZG20" s="198"/>
      <c r="VZH20" s="198"/>
      <c r="VZI20" s="198"/>
      <c r="VZJ20" s="198"/>
      <c r="VZK20" s="198"/>
      <c r="VZL20" s="198"/>
      <c r="VZM20" s="198"/>
      <c r="VZN20" s="198"/>
      <c r="VZO20" s="198"/>
      <c r="VZP20" s="198"/>
      <c r="VZQ20" s="198"/>
      <c r="VZR20" s="198"/>
      <c r="VZS20" s="198"/>
      <c r="VZT20" s="198"/>
      <c r="VZU20" s="198"/>
      <c r="VZV20" s="198"/>
      <c r="VZW20" s="198"/>
      <c r="VZX20" s="198"/>
      <c r="VZY20" s="198"/>
      <c r="VZZ20" s="198"/>
      <c r="WAA20" s="198"/>
      <c r="WAB20" s="198"/>
      <c r="WAC20" s="198"/>
      <c r="WAD20" s="198"/>
      <c r="WAE20" s="198"/>
      <c r="WAF20" s="198"/>
      <c r="WAG20" s="198"/>
      <c r="WAH20" s="198"/>
      <c r="WAI20" s="198"/>
      <c r="WAJ20" s="198"/>
      <c r="WAK20" s="198"/>
      <c r="WAL20" s="198"/>
      <c r="WAM20" s="198"/>
      <c r="WAN20" s="198"/>
      <c r="WAO20" s="198"/>
      <c r="WAP20" s="198"/>
      <c r="WAQ20" s="198"/>
      <c r="WAR20" s="198"/>
      <c r="WAS20" s="198"/>
      <c r="WAT20" s="198"/>
      <c r="WAU20" s="198"/>
      <c r="WAV20" s="198"/>
      <c r="WAW20" s="198"/>
      <c r="WAX20" s="198"/>
      <c r="WAY20" s="198"/>
      <c r="WAZ20" s="198"/>
      <c r="WBA20" s="198"/>
      <c r="WBB20" s="198"/>
      <c r="WBC20" s="198"/>
      <c r="WBD20" s="198"/>
      <c r="WBE20" s="198"/>
      <c r="WBF20" s="198"/>
      <c r="WBG20" s="198"/>
      <c r="WBH20" s="198"/>
      <c r="WBI20" s="198"/>
      <c r="WBJ20" s="198"/>
      <c r="WBK20" s="198"/>
      <c r="WBL20" s="198"/>
      <c r="WBM20" s="198"/>
      <c r="WBN20" s="198"/>
      <c r="WBO20" s="198"/>
      <c r="WBP20" s="198"/>
      <c r="WBQ20" s="198"/>
      <c r="WBR20" s="198"/>
      <c r="WBS20" s="198"/>
      <c r="WBT20" s="198"/>
      <c r="WBU20" s="198"/>
      <c r="WBV20" s="198"/>
      <c r="WBW20" s="198"/>
      <c r="WBX20" s="198"/>
      <c r="WBY20" s="198"/>
      <c r="WBZ20" s="198"/>
      <c r="WCA20" s="198"/>
      <c r="WCB20" s="198"/>
      <c r="WCC20" s="198"/>
      <c r="WCD20" s="198"/>
      <c r="WCE20" s="198"/>
      <c r="WCF20" s="198"/>
      <c r="WCG20" s="198"/>
      <c r="WCH20" s="198"/>
      <c r="WCI20" s="198"/>
      <c r="WCJ20" s="198"/>
      <c r="WCK20" s="198"/>
      <c r="WCL20" s="198"/>
      <c r="WCM20" s="198"/>
      <c r="WCN20" s="198"/>
      <c r="WCO20" s="198"/>
      <c r="WCP20" s="198"/>
      <c r="WCQ20" s="198"/>
      <c r="WCR20" s="198"/>
      <c r="WCS20" s="198"/>
      <c r="WCT20" s="198"/>
      <c r="WCU20" s="198"/>
      <c r="WCV20" s="198"/>
      <c r="WCW20" s="198"/>
      <c r="WCX20" s="198"/>
      <c r="WCY20" s="198"/>
      <c r="WCZ20" s="198"/>
      <c r="WDA20" s="198"/>
      <c r="WDB20" s="198"/>
      <c r="WDC20" s="198"/>
      <c r="WDD20" s="198"/>
      <c r="WDE20" s="198"/>
      <c r="WDF20" s="198"/>
      <c r="WDG20" s="198"/>
      <c r="WDH20" s="198"/>
      <c r="WDI20" s="198"/>
      <c r="WDJ20" s="198"/>
      <c r="WDK20" s="198"/>
      <c r="WDL20" s="198"/>
      <c r="WDM20" s="198"/>
      <c r="WDN20" s="198"/>
      <c r="WDO20" s="198"/>
      <c r="WDP20" s="198"/>
      <c r="WDQ20" s="198"/>
      <c r="WDR20" s="198"/>
      <c r="WDS20" s="198"/>
      <c r="WDT20" s="198"/>
      <c r="WDU20" s="198"/>
      <c r="WDV20" s="198"/>
      <c r="WDW20" s="198"/>
      <c r="WDX20" s="198"/>
      <c r="WDY20" s="198"/>
      <c r="WDZ20" s="198"/>
      <c r="WEA20" s="198"/>
      <c r="WEB20" s="198"/>
      <c r="WEC20" s="198"/>
      <c r="WED20" s="198"/>
      <c r="WEE20" s="198"/>
      <c r="WEF20" s="198"/>
      <c r="WEG20" s="198"/>
      <c r="WEH20" s="198"/>
      <c r="WEI20" s="198"/>
      <c r="WEJ20" s="198"/>
      <c r="WEK20" s="198"/>
      <c r="WEL20" s="198"/>
      <c r="WEM20" s="198"/>
      <c r="WEN20" s="198"/>
      <c r="WEO20" s="198"/>
      <c r="WEP20" s="198"/>
      <c r="WEQ20" s="198"/>
      <c r="WER20" s="198"/>
      <c r="WES20" s="198"/>
      <c r="WET20" s="198"/>
      <c r="WEU20" s="198"/>
      <c r="WEV20" s="198"/>
      <c r="WEW20" s="198"/>
      <c r="WEX20" s="198"/>
      <c r="WEY20" s="198"/>
      <c r="WEZ20" s="198"/>
      <c r="WFA20" s="198"/>
      <c r="WFB20" s="198"/>
      <c r="WFC20" s="198"/>
      <c r="WFD20" s="198"/>
      <c r="WFE20" s="198"/>
      <c r="WFF20" s="198"/>
      <c r="WFG20" s="198"/>
      <c r="WFH20" s="198"/>
      <c r="WFI20" s="198"/>
      <c r="WFJ20" s="198"/>
      <c r="WFK20" s="198"/>
      <c r="WFL20" s="198"/>
      <c r="WFM20" s="198"/>
      <c r="WFN20" s="198"/>
      <c r="WFO20" s="198"/>
      <c r="WFP20" s="198"/>
      <c r="WFQ20" s="198"/>
      <c r="WFR20" s="198"/>
      <c r="WFS20" s="198"/>
      <c r="WFT20" s="198"/>
      <c r="WFU20" s="198"/>
      <c r="WFV20" s="198"/>
      <c r="WFW20" s="198"/>
      <c r="WFX20" s="198"/>
      <c r="WFY20" s="198"/>
      <c r="WFZ20" s="198"/>
      <c r="WGA20" s="198"/>
      <c r="WGB20" s="198"/>
      <c r="WGC20" s="198"/>
      <c r="WGD20" s="198"/>
      <c r="WGE20" s="198"/>
      <c r="WGF20" s="198"/>
      <c r="WGG20" s="198"/>
      <c r="WGH20" s="198"/>
      <c r="WGI20" s="198"/>
      <c r="WGJ20" s="198"/>
      <c r="WGK20" s="198"/>
      <c r="WGL20" s="198"/>
      <c r="WGM20" s="198"/>
      <c r="WGN20" s="198"/>
      <c r="WGO20" s="198"/>
      <c r="WGP20" s="198"/>
      <c r="WGQ20" s="198"/>
      <c r="WGR20" s="198"/>
      <c r="WGS20" s="198"/>
      <c r="WGT20" s="198"/>
      <c r="WGU20" s="198"/>
      <c r="WGV20" s="198"/>
      <c r="WGW20" s="198"/>
      <c r="WGX20" s="198"/>
      <c r="WGY20" s="198"/>
      <c r="WGZ20" s="198"/>
      <c r="WHA20" s="198"/>
      <c r="WHB20" s="198"/>
      <c r="WHC20" s="198"/>
      <c r="WHD20" s="198"/>
      <c r="WHE20" s="198"/>
      <c r="WHF20" s="198"/>
      <c r="WHG20" s="198"/>
      <c r="WHH20" s="198"/>
      <c r="WHI20" s="198"/>
      <c r="WHJ20" s="198"/>
      <c r="WHK20" s="198"/>
      <c r="WHL20" s="198"/>
      <c r="WHM20" s="198"/>
      <c r="WHN20" s="198"/>
      <c r="WHO20" s="198"/>
      <c r="WHP20" s="198"/>
      <c r="WHQ20" s="198"/>
      <c r="WHR20" s="198"/>
      <c r="WHS20" s="198"/>
      <c r="WHT20" s="198"/>
      <c r="WHU20" s="198"/>
      <c r="WHV20" s="198"/>
      <c r="WHW20" s="198"/>
      <c r="WHX20" s="198"/>
      <c r="WHY20" s="198"/>
      <c r="WHZ20" s="198"/>
      <c r="WIA20" s="198"/>
      <c r="WIB20" s="198"/>
      <c r="WIC20" s="198"/>
      <c r="WID20" s="198"/>
      <c r="WIE20" s="198"/>
      <c r="WIF20" s="198"/>
      <c r="WIG20" s="198"/>
      <c r="WIH20" s="198"/>
      <c r="WII20" s="198"/>
      <c r="WIJ20" s="198"/>
      <c r="WIK20" s="198"/>
      <c r="WIL20" s="198"/>
      <c r="WIM20" s="198"/>
      <c r="WIN20" s="198"/>
      <c r="WIO20" s="198"/>
      <c r="WIP20" s="198"/>
      <c r="WIQ20" s="198"/>
      <c r="WIR20" s="198"/>
      <c r="WIS20" s="198"/>
      <c r="WIT20" s="198"/>
      <c r="WIU20" s="198"/>
      <c r="WIV20" s="198"/>
      <c r="WIW20" s="198"/>
      <c r="WIX20" s="198"/>
      <c r="WIY20" s="198"/>
      <c r="WIZ20" s="198"/>
      <c r="WJA20" s="198"/>
      <c r="WJB20" s="198"/>
      <c r="WJC20" s="198"/>
      <c r="WJD20" s="198"/>
      <c r="WJE20" s="198"/>
      <c r="WJF20" s="198"/>
      <c r="WJG20" s="198"/>
      <c r="WJH20" s="198"/>
      <c r="WJI20" s="198"/>
      <c r="WJJ20" s="198"/>
      <c r="WJK20" s="198"/>
      <c r="WJL20" s="198"/>
      <c r="WJM20" s="198"/>
      <c r="WJN20" s="198"/>
      <c r="WJO20" s="198"/>
      <c r="WJP20" s="198"/>
      <c r="WJQ20" s="198"/>
      <c r="WJR20" s="198"/>
      <c r="WJS20" s="198"/>
      <c r="WJT20" s="198"/>
      <c r="WJU20" s="198"/>
      <c r="WJV20" s="198"/>
      <c r="WJW20" s="198"/>
      <c r="WJX20" s="198"/>
      <c r="WJY20" s="198"/>
      <c r="WJZ20" s="198"/>
      <c r="WKA20" s="198"/>
      <c r="WKB20" s="198"/>
      <c r="WKC20" s="198"/>
      <c r="WKD20" s="198"/>
      <c r="WKE20" s="198"/>
      <c r="WKF20" s="198"/>
      <c r="WKG20" s="198"/>
      <c r="WKH20" s="198"/>
      <c r="WKI20" s="198"/>
      <c r="WKJ20" s="198"/>
      <c r="WKK20" s="198"/>
      <c r="WKL20" s="198"/>
      <c r="WKM20" s="198"/>
      <c r="WKN20" s="198"/>
      <c r="WKO20" s="198"/>
      <c r="WKP20" s="198"/>
      <c r="WKQ20" s="198"/>
      <c r="WKR20" s="198"/>
      <c r="WKS20" s="198"/>
      <c r="WKT20" s="198"/>
      <c r="WKU20" s="198"/>
      <c r="WKV20" s="198"/>
      <c r="WKW20" s="198"/>
      <c r="WKX20" s="198"/>
      <c r="WKY20" s="198"/>
      <c r="WKZ20" s="198"/>
      <c r="WLA20" s="198"/>
      <c r="WLB20" s="198"/>
      <c r="WLC20" s="198"/>
      <c r="WLD20" s="198"/>
      <c r="WLE20" s="198"/>
      <c r="WLF20" s="198"/>
      <c r="WLG20" s="198"/>
      <c r="WLH20" s="198"/>
      <c r="WLI20" s="198"/>
      <c r="WLJ20" s="198"/>
      <c r="WLK20" s="198"/>
      <c r="WLL20" s="198"/>
      <c r="WLM20" s="198"/>
      <c r="WLN20" s="198"/>
      <c r="WLO20" s="198"/>
      <c r="WLP20" s="198"/>
      <c r="WLQ20" s="198"/>
      <c r="WLR20" s="198"/>
      <c r="WLS20" s="198"/>
      <c r="WLT20" s="198"/>
      <c r="WLU20" s="198"/>
      <c r="WLV20" s="198"/>
      <c r="WLW20" s="198"/>
      <c r="WLX20" s="198"/>
      <c r="WLY20" s="198"/>
      <c r="WLZ20" s="198"/>
      <c r="WMA20" s="198"/>
      <c r="WMB20" s="198"/>
      <c r="WMC20" s="198"/>
      <c r="WMD20" s="198"/>
      <c r="WME20" s="198"/>
      <c r="WMF20" s="198"/>
      <c r="WMG20" s="198"/>
      <c r="WMH20" s="198"/>
      <c r="WMI20" s="198"/>
      <c r="WMJ20" s="198"/>
      <c r="WMK20" s="198"/>
      <c r="WML20" s="198"/>
      <c r="WMM20" s="198"/>
      <c r="WMN20" s="198"/>
      <c r="WMO20" s="198"/>
      <c r="WMP20" s="198"/>
      <c r="WMQ20" s="198"/>
      <c r="WMR20" s="198"/>
      <c r="WMS20" s="198"/>
      <c r="WMT20" s="198"/>
      <c r="WMU20" s="198"/>
      <c r="WMV20" s="198"/>
      <c r="WMW20" s="198"/>
      <c r="WMX20" s="198"/>
      <c r="WMY20" s="198"/>
      <c r="WMZ20" s="198"/>
      <c r="WNA20" s="198"/>
      <c r="WNB20" s="198"/>
      <c r="WNC20" s="198"/>
      <c r="WND20" s="198"/>
      <c r="WNE20" s="198"/>
      <c r="WNF20" s="198"/>
      <c r="WNG20" s="198"/>
      <c r="WNH20" s="198"/>
      <c r="WNI20" s="198"/>
      <c r="WNJ20" s="198"/>
      <c r="WNK20" s="198"/>
      <c r="WNL20" s="198"/>
      <c r="WNM20" s="198"/>
      <c r="WNN20" s="198"/>
      <c r="WNO20" s="198"/>
      <c r="WNP20" s="198"/>
      <c r="WNQ20" s="198"/>
      <c r="WNR20" s="198"/>
      <c r="WNS20" s="198"/>
      <c r="WNT20" s="198"/>
      <c r="WNU20" s="198"/>
      <c r="WNV20" s="198"/>
      <c r="WNW20" s="198"/>
      <c r="WNX20" s="198"/>
      <c r="WNY20" s="198"/>
      <c r="WNZ20" s="198"/>
      <c r="WOA20" s="198"/>
      <c r="WOB20" s="198"/>
      <c r="WOC20" s="198"/>
      <c r="WOD20" s="198"/>
      <c r="WOE20" s="198"/>
      <c r="WOF20" s="198"/>
      <c r="WOG20" s="198"/>
      <c r="WOH20" s="198"/>
      <c r="WOI20" s="198"/>
      <c r="WOJ20" s="198"/>
      <c r="WOK20" s="198"/>
      <c r="WOL20" s="198"/>
      <c r="WOM20" s="198"/>
      <c r="WON20" s="198"/>
      <c r="WOO20" s="198"/>
      <c r="WOP20" s="198"/>
      <c r="WOQ20" s="198"/>
      <c r="WOR20" s="198"/>
      <c r="WOS20" s="198"/>
      <c r="WOT20" s="198"/>
      <c r="WOU20" s="198"/>
      <c r="WOV20" s="198"/>
      <c r="WOW20" s="198"/>
      <c r="WOX20" s="198"/>
      <c r="WOY20" s="198"/>
      <c r="WOZ20" s="198"/>
      <c r="WPA20" s="198"/>
      <c r="WPB20" s="198"/>
      <c r="WPC20" s="198"/>
      <c r="WPD20" s="198"/>
      <c r="WPE20" s="198"/>
      <c r="WPF20" s="198"/>
      <c r="WPG20" s="198"/>
      <c r="WPH20" s="198"/>
      <c r="WPI20" s="198"/>
      <c r="WPJ20" s="198"/>
      <c r="WPK20" s="198"/>
      <c r="WPL20" s="198"/>
      <c r="WPM20" s="198"/>
      <c r="WPN20" s="198"/>
      <c r="WPO20" s="198"/>
      <c r="WPP20" s="198"/>
      <c r="WPQ20" s="198"/>
      <c r="WPR20" s="198"/>
      <c r="WPS20" s="198"/>
      <c r="WPT20" s="198"/>
      <c r="WPU20" s="198"/>
      <c r="WPV20" s="198"/>
      <c r="WPW20" s="198"/>
      <c r="WPX20" s="198"/>
      <c r="WPY20" s="198"/>
      <c r="WPZ20" s="198"/>
      <c r="WQA20" s="198"/>
      <c r="WQB20" s="198"/>
      <c r="WQC20" s="198"/>
      <c r="WQD20" s="198"/>
      <c r="WQE20" s="198"/>
      <c r="WQF20" s="198"/>
      <c r="WQG20" s="198"/>
      <c r="WQH20" s="198"/>
      <c r="WQI20" s="198"/>
      <c r="WQJ20" s="198"/>
      <c r="WQK20" s="198"/>
      <c r="WQL20" s="198"/>
      <c r="WQM20" s="198"/>
      <c r="WQN20" s="198"/>
      <c r="WQO20" s="198"/>
      <c r="WQP20" s="198"/>
      <c r="WQQ20" s="198"/>
      <c r="WQR20" s="198"/>
      <c r="WQS20" s="198"/>
      <c r="WQT20" s="198"/>
      <c r="WQU20" s="198"/>
      <c r="WQV20" s="198"/>
      <c r="WQW20" s="198"/>
      <c r="WQX20" s="198"/>
      <c r="WQY20" s="198"/>
      <c r="WQZ20" s="198"/>
      <c r="WRA20" s="198"/>
      <c r="WRB20" s="198"/>
      <c r="WRC20" s="198"/>
      <c r="WRD20" s="198"/>
      <c r="WRE20" s="198"/>
      <c r="WRF20" s="198"/>
      <c r="WRG20" s="198"/>
      <c r="WRH20" s="198"/>
      <c r="WRI20" s="198"/>
      <c r="WRJ20" s="198"/>
      <c r="WRK20" s="198"/>
      <c r="WRL20" s="198"/>
      <c r="WRM20" s="198"/>
      <c r="WRN20" s="198"/>
      <c r="WRO20" s="198"/>
      <c r="WRP20" s="198"/>
      <c r="WRQ20" s="198"/>
      <c r="WRR20" s="198"/>
      <c r="WRS20" s="198"/>
      <c r="WRT20" s="198"/>
      <c r="WRU20" s="198"/>
      <c r="WRV20" s="198"/>
      <c r="WRW20" s="198"/>
      <c r="WRX20" s="198"/>
      <c r="WRY20" s="198"/>
      <c r="WRZ20" s="198"/>
      <c r="WSA20" s="198"/>
      <c r="WSB20" s="198"/>
      <c r="WSC20" s="198"/>
      <c r="WSD20" s="198"/>
      <c r="WSE20" s="198"/>
      <c r="WSF20" s="198"/>
      <c r="WSG20" s="198"/>
      <c r="WSH20" s="198"/>
      <c r="WSI20" s="198"/>
      <c r="WSJ20" s="198"/>
      <c r="WSK20" s="198"/>
      <c r="WSL20" s="198"/>
      <c r="WSM20" s="198"/>
      <c r="WSN20" s="198"/>
      <c r="WSO20" s="198"/>
      <c r="WSP20" s="198"/>
      <c r="WSQ20" s="198"/>
      <c r="WSR20" s="198"/>
      <c r="WSS20" s="198"/>
      <c r="WST20" s="198"/>
      <c r="WSU20" s="198"/>
      <c r="WSV20" s="198"/>
      <c r="WSW20" s="198"/>
      <c r="WSX20" s="198"/>
      <c r="WSY20" s="198"/>
      <c r="WSZ20" s="198"/>
      <c r="WTA20" s="198"/>
      <c r="WTB20" s="198"/>
      <c r="WTC20" s="198"/>
      <c r="WTD20" s="198"/>
      <c r="WTE20" s="198"/>
      <c r="WTF20" s="198"/>
      <c r="WTG20" s="198"/>
      <c r="WTH20" s="198"/>
      <c r="WTI20" s="198"/>
      <c r="WTJ20" s="198"/>
      <c r="WTK20" s="198"/>
      <c r="WTL20" s="198"/>
      <c r="WTM20" s="198"/>
      <c r="WTN20" s="198"/>
      <c r="WTO20" s="198"/>
      <c r="WTP20" s="198"/>
      <c r="WTQ20" s="198"/>
      <c r="WTR20" s="198"/>
      <c r="WTS20" s="198"/>
      <c r="WTT20" s="198"/>
      <c r="WTU20" s="198"/>
      <c r="WTV20" s="198"/>
      <c r="WTW20" s="198"/>
      <c r="WTX20" s="198"/>
      <c r="WTY20" s="198"/>
      <c r="WTZ20" s="198"/>
      <c r="WUA20" s="198"/>
      <c r="WUB20" s="198"/>
      <c r="WUC20" s="198"/>
      <c r="WUD20" s="198"/>
      <c r="WUE20" s="198"/>
      <c r="WUF20" s="198"/>
      <c r="WUG20" s="198"/>
      <c r="WUH20" s="198"/>
      <c r="WUI20" s="198"/>
      <c r="WUJ20" s="198"/>
      <c r="WUK20" s="198"/>
      <c r="WUL20" s="198"/>
      <c r="WUM20" s="198"/>
      <c r="WUN20" s="198"/>
      <c r="WUO20" s="198"/>
      <c r="WUP20" s="198"/>
      <c r="WUQ20" s="198"/>
      <c r="WUR20" s="198"/>
      <c r="WUS20" s="198"/>
      <c r="WUT20" s="198"/>
      <c r="WUU20" s="198"/>
      <c r="WUV20" s="198"/>
      <c r="WUW20" s="198"/>
      <c r="WUX20" s="198"/>
      <c r="WUY20" s="198"/>
      <c r="WUZ20" s="198"/>
      <c r="WVA20" s="198"/>
      <c r="WVB20" s="198"/>
      <c r="WVC20" s="198"/>
      <c r="WVD20" s="198"/>
      <c r="WVE20" s="198"/>
      <c r="WVF20" s="198"/>
      <c r="WVG20" s="198"/>
      <c r="WVH20" s="198"/>
      <c r="WVI20" s="198"/>
      <c r="WVJ20" s="198"/>
      <c r="WVK20" s="198"/>
      <c r="WVL20" s="198"/>
      <c r="WVM20" s="198"/>
      <c r="WVN20" s="198"/>
      <c r="WVO20" s="198"/>
      <c r="WVP20" s="198"/>
      <c r="WVQ20" s="198"/>
      <c r="WVR20" s="198"/>
      <c r="WVS20" s="198"/>
      <c r="WVT20" s="198"/>
      <c r="WVU20" s="198"/>
      <c r="WVV20" s="198"/>
      <c r="WVW20" s="198"/>
      <c r="WVX20" s="198"/>
      <c r="WVY20" s="198"/>
      <c r="WVZ20" s="198"/>
      <c r="WWA20" s="198"/>
      <c r="WWB20" s="198"/>
      <c r="WWC20" s="198"/>
      <c r="WWD20" s="198"/>
      <c r="WWE20" s="198"/>
      <c r="WWF20" s="198"/>
      <c r="WWG20" s="198"/>
      <c r="WWH20" s="198"/>
      <c r="WWI20" s="198"/>
      <c r="WWJ20" s="198"/>
      <c r="WWK20" s="198"/>
      <c r="WWL20" s="198"/>
      <c r="WWM20" s="198"/>
      <c r="WWN20" s="198"/>
      <c r="WWO20" s="198"/>
      <c r="WWP20" s="198"/>
      <c r="WWQ20" s="198"/>
      <c r="WWR20" s="198"/>
      <c r="WWS20" s="198"/>
      <c r="WWT20" s="198"/>
      <c r="WWU20" s="198"/>
      <c r="WWV20" s="198"/>
      <c r="WWW20" s="198"/>
      <c r="WWX20" s="198"/>
      <c r="WWY20" s="198"/>
      <c r="WWZ20" s="198"/>
      <c r="WXA20" s="198"/>
      <c r="WXB20" s="198"/>
      <c r="WXC20" s="198"/>
      <c r="WXD20" s="198"/>
      <c r="WXE20" s="198"/>
      <c r="WXF20" s="198"/>
      <c r="WXG20" s="198"/>
      <c r="WXH20" s="198"/>
      <c r="WXI20" s="198"/>
      <c r="WXJ20" s="198"/>
      <c r="WXK20" s="198"/>
      <c r="WXL20" s="198"/>
      <c r="WXM20" s="198"/>
      <c r="WXN20" s="198"/>
      <c r="WXO20" s="198"/>
      <c r="WXP20" s="198"/>
      <c r="WXQ20" s="198"/>
      <c r="WXR20" s="198"/>
      <c r="WXS20" s="198"/>
      <c r="WXT20" s="198"/>
      <c r="WXU20" s="198"/>
      <c r="WXV20" s="198"/>
      <c r="WXW20" s="198"/>
      <c r="WXX20" s="198"/>
      <c r="WXY20" s="198"/>
      <c r="WXZ20" s="198"/>
      <c r="WYA20" s="198"/>
      <c r="WYB20" s="198"/>
      <c r="WYC20" s="198"/>
      <c r="WYD20" s="198"/>
      <c r="WYE20" s="198"/>
      <c r="WYF20" s="198"/>
      <c r="WYG20" s="198"/>
      <c r="WYH20" s="198"/>
      <c r="WYI20" s="198"/>
      <c r="WYJ20" s="198"/>
      <c r="WYK20" s="198"/>
      <c r="WYL20" s="198"/>
      <c r="WYM20" s="198"/>
      <c r="WYN20" s="198"/>
      <c r="WYO20" s="198"/>
      <c r="WYP20" s="198"/>
      <c r="WYQ20" s="198"/>
      <c r="WYR20" s="198"/>
      <c r="WYS20" s="198"/>
      <c r="WYT20" s="198"/>
      <c r="WYU20" s="198"/>
      <c r="WYV20" s="198"/>
      <c r="WYW20" s="198"/>
      <c r="WYX20" s="198"/>
      <c r="WYY20" s="198"/>
      <c r="WYZ20" s="198"/>
      <c r="WZA20" s="198"/>
      <c r="WZB20" s="198"/>
      <c r="WZC20" s="198"/>
      <c r="WZD20" s="198"/>
      <c r="WZE20" s="198"/>
      <c r="WZF20" s="198"/>
      <c r="WZG20" s="198"/>
      <c r="WZH20" s="198"/>
      <c r="WZI20" s="198"/>
      <c r="WZJ20" s="198"/>
      <c r="WZK20" s="198"/>
      <c r="WZL20" s="198"/>
      <c r="WZM20" s="198"/>
      <c r="WZN20" s="198"/>
      <c r="WZO20" s="198"/>
      <c r="WZP20" s="198"/>
      <c r="WZQ20" s="198"/>
      <c r="WZR20" s="198"/>
      <c r="WZS20" s="198"/>
      <c r="WZT20" s="198"/>
      <c r="WZU20" s="198"/>
      <c r="WZV20" s="198"/>
      <c r="WZW20" s="198"/>
      <c r="WZX20" s="198"/>
      <c r="WZY20" s="198"/>
      <c r="WZZ20" s="198"/>
      <c r="XAA20" s="198"/>
      <c r="XAB20" s="198"/>
      <c r="XAC20" s="198"/>
      <c r="XAD20" s="198"/>
      <c r="XAE20" s="198"/>
      <c r="XAF20" s="198"/>
      <c r="XAG20" s="198"/>
      <c r="XAH20" s="198"/>
      <c r="XAI20" s="198"/>
      <c r="XAJ20" s="198"/>
      <c r="XAK20" s="198"/>
      <c r="XAL20" s="198"/>
      <c r="XAM20" s="198"/>
      <c r="XAN20" s="198"/>
      <c r="XAO20" s="198"/>
      <c r="XAP20" s="198"/>
      <c r="XAQ20" s="198"/>
      <c r="XAR20" s="198"/>
      <c r="XAS20" s="198"/>
      <c r="XAT20" s="198"/>
      <c r="XAU20" s="198"/>
      <c r="XAV20" s="198"/>
      <c r="XAW20" s="198"/>
      <c r="XAX20" s="198"/>
      <c r="XAY20" s="198"/>
      <c r="XAZ20" s="198"/>
      <c r="XBA20" s="198"/>
      <c r="XBB20" s="198"/>
      <c r="XBC20" s="198"/>
      <c r="XBD20" s="198"/>
      <c r="XBE20" s="198"/>
      <c r="XBF20" s="198"/>
      <c r="XBG20" s="198"/>
      <c r="XBH20" s="198"/>
      <c r="XBI20" s="198"/>
      <c r="XBJ20" s="198"/>
      <c r="XBK20" s="198"/>
      <c r="XBL20" s="198"/>
      <c r="XBM20" s="198"/>
      <c r="XBN20" s="198"/>
      <c r="XBO20" s="198"/>
      <c r="XBP20" s="198"/>
      <c r="XBQ20" s="198"/>
      <c r="XBR20" s="198"/>
      <c r="XBS20" s="198"/>
      <c r="XBT20" s="198"/>
      <c r="XBU20" s="198"/>
      <c r="XBV20" s="198"/>
      <c r="XBW20" s="198"/>
      <c r="XBX20" s="198"/>
      <c r="XBY20" s="198"/>
      <c r="XBZ20" s="198"/>
      <c r="XCA20" s="198"/>
      <c r="XCB20" s="198"/>
      <c r="XCC20" s="198"/>
      <c r="XCD20" s="198"/>
      <c r="XCE20" s="198"/>
      <c r="XCF20" s="198"/>
      <c r="XCG20" s="198"/>
      <c r="XCH20" s="198"/>
      <c r="XCI20" s="198"/>
      <c r="XCJ20" s="198"/>
      <c r="XCK20" s="198"/>
      <c r="XCL20" s="198"/>
      <c r="XCM20" s="198"/>
      <c r="XCN20" s="198"/>
      <c r="XCO20" s="198"/>
      <c r="XCP20" s="198"/>
      <c r="XCQ20" s="198"/>
      <c r="XCR20" s="198"/>
      <c r="XCS20" s="198"/>
      <c r="XCT20" s="198"/>
      <c r="XCU20" s="198"/>
      <c r="XCV20" s="198"/>
      <c r="XCW20" s="198"/>
      <c r="XCX20" s="198"/>
      <c r="XCY20" s="198"/>
      <c r="XCZ20" s="198"/>
      <c r="XDA20" s="198"/>
      <c r="XDB20" s="198"/>
      <c r="XDC20" s="198"/>
      <c r="XDD20" s="198"/>
      <c r="XDE20" s="198"/>
      <c r="XDF20" s="198"/>
      <c r="XDG20" s="198"/>
      <c r="XDH20" s="198"/>
      <c r="XDI20" s="198"/>
      <c r="XDJ20" s="198"/>
      <c r="XDK20" s="198"/>
      <c r="XDL20" s="198"/>
      <c r="XDM20" s="198"/>
      <c r="XDN20" s="198"/>
      <c r="XDO20" s="198"/>
      <c r="XDP20" s="198"/>
      <c r="XDQ20" s="198"/>
      <c r="XDR20" s="198"/>
      <c r="XDS20" s="198"/>
      <c r="XDT20" s="198"/>
      <c r="XDU20" s="198"/>
      <c r="XDV20" s="198"/>
      <c r="XDW20" s="198"/>
      <c r="XDX20" s="198"/>
      <c r="XDY20" s="198"/>
      <c r="XDZ20" s="198"/>
      <c r="XEA20" s="198"/>
      <c r="XEB20" s="198"/>
      <c r="XEC20" s="198"/>
      <c r="XED20" s="198"/>
      <c r="XEE20" s="198"/>
      <c r="XEF20" s="198"/>
      <c r="XEG20" s="198"/>
      <c r="XEH20" s="198"/>
      <c r="XEI20" s="198"/>
      <c r="XEJ20" s="198"/>
      <c r="XEK20" s="198"/>
      <c r="XEL20" s="198"/>
      <c r="XEM20" s="198"/>
      <c r="XEN20" s="198"/>
      <c r="XEO20" s="198"/>
      <c r="XEP20" s="198"/>
      <c r="XEQ20" s="198"/>
      <c r="XER20" s="198"/>
      <c r="XES20" s="198"/>
      <c r="XET20" s="198"/>
      <c r="XEU20" s="198"/>
      <c r="XEV20" s="198"/>
      <c r="XEW20" s="198"/>
      <c r="XEX20" s="198"/>
      <c r="XEY20" s="198"/>
      <c r="XEZ20" s="198"/>
      <c r="XFA20" s="198"/>
      <c r="XFB20" s="198"/>
      <c r="XFC20" s="198"/>
      <c r="XFD20" s="198"/>
    </row>
  </sheetData>
  <mergeCells count="8196">
    <mergeCell ref="A1:D1"/>
    <mergeCell ref="A2:D2"/>
    <mergeCell ref="A3:D3"/>
    <mergeCell ref="A18:D18"/>
    <mergeCell ref="A19:D19"/>
    <mergeCell ref="E19:H19"/>
    <mergeCell ref="I19:L19"/>
    <mergeCell ref="M19:P19"/>
    <mergeCell ref="Q19:T19"/>
    <mergeCell ref="U19:X19"/>
    <mergeCell ref="Y19:AB19"/>
    <mergeCell ref="AC19:AF19"/>
    <mergeCell ref="AG19:AJ19"/>
    <mergeCell ref="AK19:AN19"/>
    <mergeCell ref="AO19:AR19"/>
    <mergeCell ref="AS19:AV19"/>
    <mergeCell ref="AW19:AZ19"/>
    <mergeCell ref="BA19:BD19"/>
    <mergeCell ref="BE19:BH19"/>
    <mergeCell ref="BI19:BL19"/>
    <mergeCell ref="BM19:BP19"/>
    <mergeCell ref="BQ19:BT19"/>
    <mergeCell ref="BU19:BX19"/>
    <mergeCell ref="BY19:CB19"/>
    <mergeCell ref="CC19:CF19"/>
    <mergeCell ref="CG19:CJ19"/>
    <mergeCell ref="CK19:CN19"/>
    <mergeCell ref="CO19:CR19"/>
    <mergeCell ref="CS19:CV19"/>
    <mergeCell ref="CW19:CZ19"/>
    <mergeCell ref="DA19:DD19"/>
    <mergeCell ref="DE19:DH19"/>
    <mergeCell ref="DI19:DL19"/>
    <mergeCell ref="DM19:DP19"/>
    <mergeCell ref="DQ19:DT19"/>
    <mergeCell ref="DU19:DX19"/>
    <mergeCell ref="DY19:EB19"/>
    <mergeCell ref="EC19:EF19"/>
    <mergeCell ref="EG19:EJ19"/>
    <mergeCell ref="EK19:EN19"/>
    <mergeCell ref="EO19:ER19"/>
    <mergeCell ref="ES19:EV19"/>
    <mergeCell ref="EW19:EZ19"/>
    <mergeCell ref="FA19:FD19"/>
    <mergeCell ref="FE19:FH19"/>
    <mergeCell ref="FI19:FL19"/>
    <mergeCell ref="FM19:FP19"/>
    <mergeCell ref="FQ19:FT19"/>
    <mergeCell ref="FU19:FX19"/>
    <mergeCell ref="FY19:GB19"/>
    <mergeCell ref="GC19:GF19"/>
    <mergeCell ref="GG19:GJ19"/>
    <mergeCell ref="GK19:GN19"/>
    <mergeCell ref="GO19:GR19"/>
    <mergeCell ref="GS19:GV19"/>
    <mergeCell ref="GW19:GZ19"/>
    <mergeCell ref="HA19:HD19"/>
    <mergeCell ref="HE19:HH19"/>
    <mergeCell ref="HI19:HL19"/>
    <mergeCell ref="HM19:HP19"/>
    <mergeCell ref="HQ19:HT19"/>
    <mergeCell ref="HU19:HX19"/>
    <mergeCell ref="HY19:IB19"/>
    <mergeCell ref="IC19:IF19"/>
    <mergeCell ref="IG19:IJ19"/>
    <mergeCell ref="IK19:IN19"/>
    <mergeCell ref="IO19:IR19"/>
    <mergeCell ref="IS19:IV19"/>
    <mergeCell ref="IW19:IZ19"/>
    <mergeCell ref="JA19:JD19"/>
    <mergeCell ref="JE19:JH19"/>
    <mergeCell ref="JI19:JL19"/>
    <mergeCell ref="JM19:JP19"/>
    <mergeCell ref="JQ19:JT19"/>
    <mergeCell ref="JU19:JX19"/>
    <mergeCell ref="JY19:KB19"/>
    <mergeCell ref="KC19:KF19"/>
    <mergeCell ref="KG19:KJ19"/>
    <mergeCell ref="KK19:KN19"/>
    <mergeCell ref="KO19:KR19"/>
    <mergeCell ref="KS19:KV19"/>
    <mergeCell ref="KW19:KZ19"/>
    <mergeCell ref="LA19:LD19"/>
    <mergeCell ref="LE19:LH19"/>
    <mergeCell ref="LI19:LL19"/>
    <mergeCell ref="LM19:LP19"/>
    <mergeCell ref="LQ19:LT19"/>
    <mergeCell ref="LU19:LX19"/>
    <mergeCell ref="LY19:MB19"/>
    <mergeCell ref="MC19:MF19"/>
    <mergeCell ref="MG19:MJ19"/>
    <mergeCell ref="MK19:MN19"/>
    <mergeCell ref="MO19:MR19"/>
    <mergeCell ref="MS19:MV19"/>
    <mergeCell ref="MW19:MZ19"/>
    <mergeCell ref="NA19:ND19"/>
    <mergeCell ref="NE19:NH19"/>
    <mergeCell ref="NI19:NL19"/>
    <mergeCell ref="NM19:NP19"/>
    <mergeCell ref="NQ19:NT19"/>
    <mergeCell ref="NU19:NX19"/>
    <mergeCell ref="NY19:OB19"/>
    <mergeCell ref="OC19:OF19"/>
    <mergeCell ref="OG19:OJ19"/>
    <mergeCell ref="OK19:ON19"/>
    <mergeCell ref="OO19:OR19"/>
    <mergeCell ref="OS19:OV19"/>
    <mergeCell ref="OW19:OZ19"/>
    <mergeCell ref="PA19:PD19"/>
    <mergeCell ref="PE19:PH19"/>
    <mergeCell ref="PI19:PL19"/>
    <mergeCell ref="PM19:PP19"/>
    <mergeCell ref="PQ19:PT19"/>
    <mergeCell ref="PU19:PX19"/>
    <mergeCell ref="PY19:QB19"/>
    <mergeCell ref="QC19:QF19"/>
    <mergeCell ref="QG19:QJ19"/>
    <mergeCell ref="QK19:QN19"/>
    <mergeCell ref="QO19:QR19"/>
    <mergeCell ref="QS19:QV19"/>
    <mergeCell ref="QW19:QZ19"/>
    <mergeCell ref="RA19:RD19"/>
    <mergeCell ref="RE19:RH19"/>
    <mergeCell ref="RI19:RL19"/>
    <mergeCell ref="RM19:RP19"/>
    <mergeCell ref="RQ19:RT19"/>
    <mergeCell ref="RU19:RX19"/>
    <mergeCell ref="RY19:SB19"/>
    <mergeCell ref="SC19:SF19"/>
    <mergeCell ref="SG19:SJ19"/>
    <mergeCell ref="SK19:SN19"/>
    <mergeCell ref="SO19:SR19"/>
    <mergeCell ref="SS19:SV19"/>
    <mergeCell ref="SW19:SZ19"/>
    <mergeCell ref="TA19:TD19"/>
    <mergeCell ref="TE19:TH19"/>
    <mergeCell ref="TI19:TL19"/>
    <mergeCell ref="TM19:TP19"/>
    <mergeCell ref="TQ19:TT19"/>
    <mergeCell ref="TU19:TX19"/>
    <mergeCell ref="TY19:UB19"/>
    <mergeCell ref="UC19:UF19"/>
    <mergeCell ref="UG19:UJ19"/>
    <mergeCell ref="UK19:UN19"/>
    <mergeCell ref="UO19:UR19"/>
    <mergeCell ref="US19:UV19"/>
    <mergeCell ref="UW19:UZ19"/>
    <mergeCell ref="VA19:VD19"/>
    <mergeCell ref="VE19:VH19"/>
    <mergeCell ref="VI19:VL19"/>
    <mergeCell ref="VM19:VP19"/>
    <mergeCell ref="VQ19:VT19"/>
    <mergeCell ref="VU19:VX19"/>
    <mergeCell ref="VY19:WB19"/>
    <mergeCell ref="WC19:WF19"/>
    <mergeCell ref="WG19:WJ19"/>
    <mergeCell ref="WK19:WN19"/>
    <mergeCell ref="WO19:WR19"/>
    <mergeCell ref="WS19:WV19"/>
    <mergeCell ref="WW19:WZ19"/>
    <mergeCell ref="XA19:XD19"/>
    <mergeCell ref="XE19:XH19"/>
    <mergeCell ref="XI19:XL19"/>
    <mergeCell ref="XM19:XP19"/>
    <mergeCell ref="XQ19:XT19"/>
    <mergeCell ref="XU19:XX19"/>
    <mergeCell ref="XY19:YB19"/>
    <mergeCell ref="YC19:YF19"/>
    <mergeCell ref="YG19:YJ19"/>
    <mergeCell ref="YK19:YN19"/>
    <mergeCell ref="YO19:YR19"/>
    <mergeCell ref="YS19:YV19"/>
    <mergeCell ref="YW19:YZ19"/>
    <mergeCell ref="ZA19:ZD19"/>
    <mergeCell ref="ZE19:ZH19"/>
    <mergeCell ref="ZI19:ZL19"/>
    <mergeCell ref="ZM19:ZP19"/>
    <mergeCell ref="ZQ19:ZT19"/>
    <mergeCell ref="ZU19:ZX19"/>
    <mergeCell ref="ZY19:AAB19"/>
    <mergeCell ref="AAC19:AAF19"/>
    <mergeCell ref="AAG19:AAJ19"/>
    <mergeCell ref="AAK19:AAN19"/>
    <mergeCell ref="AAO19:AAR19"/>
    <mergeCell ref="AAS19:AAV19"/>
    <mergeCell ref="AAW19:AAZ19"/>
    <mergeCell ref="ABA19:ABD19"/>
    <mergeCell ref="ABE19:ABH19"/>
    <mergeCell ref="ABI19:ABL19"/>
    <mergeCell ref="ABM19:ABP19"/>
    <mergeCell ref="ABQ19:ABT19"/>
    <mergeCell ref="ABU19:ABX19"/>
    <mergeCell ref="ABY19:ACB19"/>
    <mergeCell ref="ACC19:ACF19"/>
    <mergeCell ref="ACG19:ACJ19"/>
    <mergeCell ref="ACK19:ACN19"/>
    <mergeCell ref="ACO19:ACR19"/>
    <mergeCell ref="ACS19:ACV19"/>
    <mergeCell ref="ACW19:ACZ19"/>
    <mergeCell ref="ADA19:ADD19"/>
    <mergeCell ref="ADE19:ADH19"/>
    <mergeCell ref="ADI19:ADL19"/>
    <mergeCell ref="ADM19:ADP19"/>
    <mergeCell ref="ADQ19:ADT19"/>
    <mergeCell ref="ADU19:ADX19"/>
    <mergeCell ref="ADY19:AEB19"/>
    <mergeCell ref="AEC19:AEF19"/>
    <mergeCell ref="AEG19:AEJ19"/>
    <mergeCell ref="AEK19:AEN19"/>
    <mergeCell ref="AEO19:AER19"/>
    <mergeCell ref="AES19:AEV19"/>
    <mergeCell ref="AEW19:AEZ19"/>
    <mergeCell ref="AFA19:AFD19"/>
    <mergeCell ref="AFE19:AFH19"/>
    <mergeCell ref="AFI19:AFL19"/>
    <mergeCell ref="AFM19:AFP19"/>
    <mergeCell ref="AFQ19:AFT19"/>
    <mergeCell ref="AFU19:AFX19"/>
    <mergeCell ref="AFY19:AGB19"/>
    <mergeCell ref="AGC19:AGF19"/>
    <mergeCell ref="AGG19:AGJ19"/>
    <mergeCell ref="AGK19:AGN19"/>
    <mergeCell ref="AGO19:AGR19"/>
    <mergeCell ref="AGS19:AGV19"/>
    <mergeCell ref="AGW19:AGZ19"/>
    <mergeCell ref="AHA19:AHD19"/>
    <mergeCell ref="AHE19:AHH19"/>
    <mergeCell ref="AHI19:AHL19"/>
    <mergeCell ref="AHM19:AHP19"/>
    <mergeCell ref="AHQ19:AHT19"/>
    <mergeCell ref="AHU19:AHX19"/>
    <mergeCell ref="AHY19:AIB19"/>
    <mergeCell ref="AIC19:AIF19"/>
    <mergeCell ref="AIG19:AIJ19"/>
    <mergeCell ref="AIK19:AIN19"/>
    <mergeCell ref="AIO19:AIR19"/>
    <mergeCell ref="AIS19:AIV19"/>
    <mergeCell ref="AIW19:AIZ19"/>
    <mergeCell ref="AJA19:AJD19"/>
    <mergeCell ref="AJE19:AJH19"/>
    <mergeCell ref="AJI19:AJL19"/>
    <mergeCell ref="AJM19:AJP19"/>
    <mergeCell ref="AJQ19:AJT19"/>
    <mergeCell ref="AJU19:AJX19"/>
    <mergeCell ref="AJY19:AKB19"/>
    <mergeCell ref="AKC19:AKF19"/>
    <mergeCell ref="AKG19:AKJ19"/>
    <mergeCell ref="AKK19:AKN19"/>
    <mergeCell ref="AKO19:AKR19"/>
    <mergeCell ref="AKS19:AKV19"/>
    <mergeCell ref="AKW19:AKZ19"/>
    <mergeCell ref="ALA19:ALD19"/>
    <mergeCell ref="ALE19:ALH19"/>
    <mergeCell ref="ALI19:ALL19"/>
    <mergeCell ref="ALM19:ALP19"/>
    <mergeCell ref="ALQ19:ALT19"/>
    <mergeCell ref="ALU19:ALX19"/>
    <mergeCell ref="ALY19:AMB19"/>
    <mergeCell ref="AMC19:AMF19"/>
    <mergeCell ref="AMG19:AMJ19"/>
    <mergeCell ref="AMK19:AMN19"/>
    <mergeCell ref="AMO19:AMR19"/>
    <mergeCell ref="AMS19:AMV19"/>
    <mergeCell ref="AMW19:AMZ19"/>
    <mergeCell ref="ANA19:AND19"/>
    <mergeCell ref="ANE19:ANH19"/>
    <mergeCell ref="ANI19:ANL19"/>
    <mergeCell ref="ANM19:ANP19"/>
    <mergeCell ref="ANQ19:ANT19"/>
    <mergeCell ref="ANU19:ANX19"/>
    <mergeCell ref="ANY19:AOB19"/>
    <mergeCell ref="AOC19:AOF19"/>
    <mergeCell ref="AOG19:AOJ19"/>
    <mergeCell ref="AOK19:AON19"/>
    <mergeCell ref="AOO19:AOR19"/>
    <mergeCell ref="AOS19:AOV19"/>
    <mergeCell ref="AOW19:AOZ19"/>
    <mergeCell ref="APA19:APD19"/>
    <mergeCell ref="APE19:APH19"/>
    <mergeCell ref="API19:APL19"/>
    <mergeCell ref="APM19:APP19"/>
    <mergeCell ref="APQ19:APT19"/>
    <mergeCell ref="APU19:APX19"/>
    <mergeCell ref="APY19:AQB19"/>
    <mergeCell ref="AQC19:AQF19"/>
    <mergeCell ref="AQG19:AQJ19"/>
    <mergeCell ref="AQK19:AQN19"/>
    <mergeCell ref="AQO19:AQR19"/>
    <mergeCell ref="AQS19:AQV19"/>
    <mergeCell ref="AQW19:AQZ19"/>
    <mergeCell ref="ARA19:ARD19"/>
    <mergeCell ref="ARE19:ARH19"/>
    <mergeCell ref="ARI19:ARL19"/>
    <mergeCell ref="ARM19:ARP19"/>
    <mergeCell ref="ARQ19:ART19"/>
    <mergeCell ref="ARU19:ARX19"/>
    <mergeCell ref="ARY19:ASB19"/>
    <mergeCell ref="ASC19:ASF19"/>
    <mergeCell ref="ASG19:ASJ19"/>
    <mergeCell ref="ASK19:ASN19"/>
    <mergeCell ref="ASO19:ASR19"/>
    <mergeCell ref="ASS19:ASV19"/>
    <mergeCell ref="ASW19:ASZ19"/>
    <mergeCell ref="ATA19:ATD19"/>
    <mergeCell ref="ATE19:ATH19"/>
    <mergeCell ref="ATI19:ATL19"/>
    <mergeCell ref="ATM19:ATP19"/>
    <mergeCell ref="ATQ19:ATT19"/>
    <mergeCell ref="ATU19:ATX19"/>
    <mergeCell ref="ATY19:AUB19"/>
    <mergeCell ref="AUC19:AUF19"/>
    <mergeCell ref="AUG19:AUJ19"/>
    <mergeCell ref="AUK19:AUN19"/>
    <mergeCell ref="AUO19:AUR19"/>
    <mergeCell ref="AUS19:AUV19"/>
    <mergeCell ref="AUW19:AUZ19"/>
    <mergeCell ref="AVA19:AVD19"/>
    <mergeCell ref="AVE19:AVH19"/>
    <mergeCell ref="AVI19:AVL19"/>
    <mergeCell ref="AVM19:AVP19"/>
    <mergeCell ref="AVQ19:AVT19"/>
    <mergeCell ref="AVU19:AVX19"/>
    <mergeCell ref="AVY19:AWB19"/>
    <mergeCell ref="AWC19:AWF19"/>
    <mergeCell ref="AWG19:AWJ19"/>
    <mergeCell ref="AWK19:AWN19"/>
    <mergeCell ref="AWO19:AWR19"/>
    <mergeCell ref="AWS19:AWV19"/>
    <mergeCell ref="AWW19:AWZ19"/>
    <mergeCell ref="AXA19:AXD19"/>
    <mergeCell ref="AXE19:AXH19"/>
    <mergeCell ref="AXI19:AXL19"/>
    <mergeCell ref="AXM19:AXP19"/>
    <mergeCell ref="AXQ19:AXT19"/>
    <mergeCell ref="AXU19:AXX19"/>
    <mergeCell ref="AXY19:AYB19"/>
    <mergeCell ref="AYC19:AYF19"/>
    <mergeCell ref="AYG19:AYJ19"/>
    <mergeCell ref="AYK19:AYN19"/>
    <mergeCell ref="AYO19:AYR19"/>
    <mergeCell ref="AYS19:AYV19"/>
    <mergeCell ref="AYW19:AYZ19"/>
    <mergeCell ref="AZA19:AZD19"/>
    <mergeCell ref="AZE19:AZH19"/>
    <mergeCell ref="AZI19:AZL19"/>
    <mergeCell ref="AZM19:AZP19"/>
    <mergeCell ref="AZQ19:AZT19"/>
    <mergeCell ref="AZU19:AZX19"/>
    <mergeCell ref="AZY19:BAB19"/>
    <mergeCell ref="BAC19:BAF19"/>
    <mergeCell ref="BAG19:BAJ19"/>
    <mergeCell ref="BAK19:BAN19"/>
    <mergeCell ref="BAO19:BAR19"/>
    <mergeCell ref="BAS19:BAV19"/>
    <mergeCell ref="BAW19:BAZ19"/>
    <mergeCell ref="BBA19:BBD19"/>
    <mergeCell ref="BBE19:BBH19"/>
    <mergeCell ref="BBI19:BBL19"/>
    <mergeCell ref="BBM19:BBP19"/>
    <mergeCell ref="BBQ19:BBT19"/>
    <mergeCell ref="BBU19:BBX19"/>
    <mergeCell ref="BBY19:BCB19"/>
    <mergeCell ref="BCC19:BCF19"/>
    <mergeCell ref="BCG19:BCJ19"/>
    <mergeCell ref="BCK19:BCN19"/>
    <mergeCell ref="BCO19:BCR19"/>
    <mergeCell ref="BCS19:BCV19"/>
    <mergeCell ref="BCW19:BCZ19"/>
    <mergeCell ref="BDA19:BDD19"/>
    <mergeCell ref="BDE19:BDH19"/>
    <mergeCell ref="BDI19:BDL19"/>
    <mergeCell ref="BDM19:BDP19"/>
    <mergeCell ref="BDQ19:BDT19"/>
    <mergeCell ref="BDU19:BDX19"/>
    <mergeCell ref="BDY19:BEB19"/>
    <mergeCell ref="BEC19:BEF19"/>
    <mergeCell ref="BEG19:BEJ19"/>
    <mergeCell ref="BEK19:BEN19"/>
    <mergeCell ref="BEO19:BER19"/>
    <mergeCell ref="BES19:BEV19"/>
    <mergeCell ref="BEW19:BEZ19"/>
    <mergeCell ref="BFA19:BFD19"/>
    <mergeCell ref="BFE19:BFH19"/>
    <mergeCell ref="BFI19:BFL19"/>
    <mergeCell ref="BFM19:BFP19"/>
    <mergeCell ref="BFQ19:BFT19"/>
    <mergeCell ref="BFU19:BFX19"/>
    <mergeCell ref="BFY19:BGB19"/>
    <mergeCell ref="BGC19:BGF19"/>
    <mergeCell ref="BGG19:BGJ19"/>
    <mergeCell ref="BGK19:BGN19"/>
    <mergeCell ref="BGO19:BGR19"/>
    <mergeCell ref="BGS19:BGV19"/>
    <mergeCell ref="BGW19:BGZ19"/>
    <mergeCell ref="BHA19:BHD19"/>
    <mergeCell ref="BHE19:BHH19"/>
    <mergeCell ref="BHI19:BHL19"/>
    <mergeCell ref="BHM19:BHP19"/>
    <mergeCell ref="BHQ19:BHT19"/>
    <mergeCell ref="BHU19:BHX19"/>
    <mergeCell ref="BHY19:BIB19"/>
    <mergeCell ref="BIC19:BIF19"/>
    <mergeCell ref="BIG19:BIJ19"/>
    <mergeCell ref="BIK19:BIN19"/>
    <mergeCell ref="BIO19:BIR19"/>
    <mergeCell ref="BIS19:BIV19"/>
    <mergeCell ref="BIW19:BIZ19"/>
    <mergeCell ref="BJA19:BJD19"/>
    <mergeCell ref="BJE19:BJH19"/>
    <mergeCell ref="BJI19:BJL19"/>
    <mergeCell ref="BJM19:BJP19"/>
    <mergeCell ref="BJQ19:BJT19"/>
    <mergeCell ref="BJU19:BJX19"/>
    <mergeCell ref="BJY19:BKB19"/>
    <mergeCell ref="BKC19:BKF19"/>
    <mergeCell ref="BKG19:BKJ19"/>
    <mergeCell ref="BKK19:BKN19"/>
    <mergeCell ref="BKO19:BKR19"/>
    <mergeCell ref="BKS19:BKV19"/>
    <mergeCell ref="BKW19:BKZ19"/>
    <mergeCell ref="BLA19:BLD19"/>
    <mergeCell ref="BLE19:BLH19"/>
    <mergeCell ref="BLI19:BLL19"/>
    <mergeCell ref="BLM19:BLP19"/>
    <mergeCell ref="BLQ19:BLT19"/>
    <mergeCell ref="BLU19:BLX19"/>
    <mergeCell ref="BLY19:BMB19"/>
    <mergeCell ref="BMC19:BMF19"/>
    <mergeCell ref="BMG19:BMJ19"/>
    <mergeCell ref="BMK19:BMN19"/>
    <mergeCell ref="BMO19:BMR19"/>
    <mergeCell ref="BMS19:BMV19"/>
    <mergeCell ref="BMW19:BMZ19"/>
    <mergeCell ref="BNA19:BND19"/>
    <mergeCell ref="BNE19:BNH19"/>
    <mergeCell ref="BNI19:BNL19"/>
    <mergeCell ref="BNM19:BNP19"/>
    <mergeCell ref="BNQ19:BNT19"/>
    <mergeCell ref="BNU19:BNX19"/>
    <mergeCell ref="BNY19:BOB19"/>
    <mergeCell ref="BOC19:BOF19"/>
    <mergeCell ref="BOG19:BOJ19"/>
    <mergeCell ref="BOK19:BON19"/>
    <mergeCell ref="BOO19:BOR19"/>
    <mergeCell ref="BOS19:BOV19"/>
    <mergeCell ref="BOW19:BOZ19"/>
    <mergeCell ref="BPA19:BPD19"/>
    <mergeCell ref="BPE19:BPH19"/>
    <mergeCell ref="BPI19:BPL19"/>
    <mergeCell ref="BPM19:BPP19"/>
    <mergeCell ref="BPQ19:BPT19"/>
    <mergeCell ref="BPU19:BPX19"/>
    <mergeCell ref="BPY19:BQB19"/>
    <mergeCell ref="BQC19:BQF19"/>
    <mergeCell ref="BQG19:BQJ19"/>
    <mergeCell ref="BQK19:BQN19"/>
    <mergeCell ref="BQO19:BQR19"/>
    <mergeCell ref="BQS19:BQV19"/>
    <mergeCell ref="BQW19:BQZ19"/>
    <mergeCell ref="BRA19:BRD19"/>
    <mergeCell ref="BRE19:BRH19"/>
    <mergeCell ref="BRI19:BRL19"/>
    <mergeCell ref="BRM19:BRP19"/>
    <mergeCell ref="BRQ19:BRT19"/>
    <mergeCell ref="BRU19:BRX19"/>
    <mergeCell ref="BRY19:BSB19"/>
    <mergeCell ref="BSC19:BSF19"/>
    <mergeCell ref="BSG19:BSJ19"/>
    <mergeCell ref="BSK19:BSN19"/>
    <mergeCell ref="BSO19:BSR19"/>
    <mergeCell ref="BSS19:BSV19"/>
    <mergeCell ref="BSW19:BSZ19"/>
    <mergeCell ref="BTA19:BTD19"/>
    <mergeCell ref="BTE19:BTH19"/>
    <mergeCell ref="BTI19:BTL19"/>
    <mergeCell ref="BTM19:BTP19"/>
    <mergeCell ref="BTQ19:BTT19"/>
    <mergeCell ref="BTU19:BTX19"/>
    <mergeCell ref="BTY19:BUB19"/>
    <mergeCell ref="BUC19:BUF19"/>
    <mergeCell ref="BUG19:BUJ19"/>
    <mergeCell ref="BUK19:BUN19"/>
    <mergeCell ref="BUO19:BUR19"/>
    <mergeCell ref="BUS19:BUV19"/>
    <mergeCell ref="BUW19:BUZ19"/>
    <mergeCell ref="BVA19:BVD19"/>
    <mergeCell ref="BVE19:BVH19"/>
    <mergeCell ref="BVI19:BVL19"/>
    <mergeCell ref="BVM19:BVP19"/>
    <mergeCell ref="BVQ19:BVT19"/>
    <mergeCell ref="BVU19:BVX19"/>
    <mergeCell ref="BVY19:BWB19"/>
    <mergeCell ref="BWC19:BWF19"/>
    <mergeCell ref="BWG19:BWJ19"/>
    <mergeCell ref="BWK19:BWN19"/>
    <mergeCell ref="BWO19:BWR19"/>
    <mergeCell ref="BWS19:BWV19"/>
    <mergeCell ref="BWW19:BWZ19"/>
    <mergeCell ref="BXA19:BXD19"/>
    <mergeCell ref="BXE19:BXH19"/>
    <mergeCell ref="BXI19:BXL19"/>
    <mergeCell ref="BXM19:BXP19"/>
    <mergeCell ref="BXQ19:BXT19"/>
    <mergeCell ref="BXU19:BXX19"/>
    <mergeCell ref="BXY19:BYB19"/>
    <mergeCell ref="BYC19:BYF19"/>
    <mergeCell ref="BYG19:BYJ19"/>
    <mergeCell ref="BYK19:BYN19"/>
    <mergeCell ref="BYO19:BYR19"/>
    <mergeCell ref="BYS19:BYV19"/>
    <mergeCell ref="BYW19:BYZ19"/>
    <mergeCell ref="BZA19:BZD19"/>
    <mergeCell ref="BZE19:BZH19"/>
    <mergeCell ref="BZI19:BZL19"/>
    <mergeCell ref="BZM19:BZP19"/>
    <mergeCell ref="BZQ19:BZT19"/>
    <mergeCell ref="BZU19:BZX19"/>
    <mergeCell ref="BZY19:CAB19"/>
    <mergeCell ref="CAC19:CAF19"/>
    <mergeCell ref="CAG19:CAJ19"/>
    <mergeCell ref="CAK19:CAN19"/>
    <mergeCell ref="CAO19:CAR19"/>
    <mergeCell ref="CAS19:CAV19"/>
    <mergeCell ref="CAW19:CAZ19"/>
    <mergeCell ref="CBA19:CBD19"/>
    <mergeCell ref="CBE19:CBH19"/>
    <mergeCell ref="CBI19:CBL19"/>
    <mergeCell ref="CBM19:CBP19"/>
    <mergeCell ref="CBQ19:CBT19"/>
    <mergeCell ref="CBU19:CBX19"/>
    <mergeCell ref="CBY19:CCB19"/>
    <mergeCell ref="CCC19:CCF19"/>
    <mergeCell ref="CCG19:CCJ19"/>
    <mergeCell ref="CCK19:CCN19"/>
    <mergeCell ref="CCO19:CCR19"/>
    <mergeCell ref="CCS19:CCV19"/>
    <mergeCell ref="CCW19:CCZ19"/>
    <mergeCell ref="CDA19:CDD19"/>
    <mergeCell ref="CDE19:CDH19"/>
    <mergeCell ref="CDI19:CDL19"/>
    <mergeCell ref="CDM19:CDP19"/>
    <mergeCell ref="CDQ19:CDT19"/>
    <mergeCell ref="CDU19:CDX19"/>
    <mergeCell ref="CDY19:CEB19"/>
    <mergeCell ref="CEC19:CEF19"/>
    <mergeCell ref="CEG19:CEJ19"/>
    <mergeCell ref="CEK19:CEN19"/>
    <mergeCell ref="CEO19:CER19"/>
    <mergeCell ref="CES19:CEV19"/>
    <mergeCell ref="CEW19:CEZ19"/>
    <mergeCell ref="CFA19:CFD19"/>
    <mergeCell ref="CFE19:CFH19"/>
    <mergeCell ref="CFI19:CFL19"/>
    <mergeCell ref="CFM19:CFP19"/>
    <mergeCell ref="CFQ19:CFT19"/>
    <mergeCell ref="CFU19:CFX19"/>
    <mergeCell ref="CFY19:CGB19"/>
    <mergeCell ref="CGC19:CGF19"/>
    <mergeCell ref="CGG19:CGJ19"/>
    <mergeCell ref="CGK19:CGN19"/>
    <mergeCell ref="CGO19:CGR19"/>
    <mergeCell ref="CGS19:CGV19"/>
    <mergeCell ref="CGW19:CGZ19"/>
    <mergeCell ref="CHA19:CHD19"/>
    <mergeCell ref="CHE19:CHH19"/>
    <mergeCell ref="CHI19:CHL19"/>
    <mergeCell ref="CHM19:CHP19"/>
    <mergeCell ref="CHQ19:CHT19"/>
    <mergeCell ref="CHU19:CHX19"/>
    <mergeCell ref="CHY19:CIB19"/>
    <mergeCell ref="CIC19:CIF19"/>
    <mergeCell ref="CIG19:CIJ19"/>
    <mergeCell ref="CIK19:CIN19"/>
    <mergeCell ref="CIO19:CIR19"/>
    <mergeCell ref="CIS19:CIV19"/>
    <mergeCell ref="CIW19:CIZ19"/>
    <mergeCell ref="CJA19:CJD19"/>
    <mergeCell ref="CJE19:CJH19"/>
    <mergeCell ref="CJI19:CJL19"/>
    <mergeCell ref="CJM19:CJP19"/>
    <mergeCell ref="CJQ19:CJT19"/>
    <mergeCell ref="CJU19:CJX19"/>
    <mergeCell ref="CJY19:CKB19"/>
    <mergeCell ref="CKC19:CKF19"/>
    <mergeCell ref="CKG19:CKJ19"/>
    <mergeCell ref="CKK19:CKN19"/>
    <mergeCell ref="CKO19:CKR19"/>
    <mergeCell ref="CKS19:CKV19"/>
    <mergeCell ref="CKW19:CKZ19"/>
    <mergeCell ref="CLA19:CLD19"/>
    <mergeCell ref="CLE19:CLH19"/>
    <mergeCell ref="CLI19:CLL19"/>
    <mergeCell ref="CLM19:CLP19"/>
    <mergeCell ref="CLQ19:CLT19"/>
    <mergeCell ref="CLU19:CLX19"/>
    <mergeCell ref="CLY19:CMB19"/>
    <mergeCell ref="CMC19:CMF19"/>
    <mergeCell ref="CMG19:CMJ19"/>
    <mergeCell ref="CMK19:CMN19"/>
    <mergeCell ref="CMO19:CMR19"/>
    <mergeCell ref="CMS19:CMV19"/>
    <mergeCell ref="CMW19:CMZ19"/>
    <mergeCell ref="CNA19:CND19"/>
    <mergeCell ref="CNE19:CNH19"/>
    <mergeCell ref="CNI19:CNL19"/>
    <mergeCell ref="CNM19:CNP19"/>
    <mergeCell ref="CNQ19:CNT19"/>
    <mergeCell ref="CNU19:CNX19"/>
    <mergeCell ref="CNY19:COB19"/>
    <mergeCell ref="COC19:COF19"/>
    <mergeCell ref="COG19:COJ19"/>
    <mergeCell ref="COK19:CON19"/>
    <mergeCell ref="COO19:COR19"/>
    <mergeCell ref="COS19:COV19"/>
    <mergeCell ref="COW19:COZ19"/>
    <mergeCell ref="CPA19:CPD19"/>
    <mergeCell ref="CPE19:CPH19"/>
    <mergeCell ref="CPI19:CPL19"/>
    <mergeCell ref="CPM19:CPP19"/>
    <mergeCell ref="CPQ19:CPT19"/>
    <mergeCell ref="CPU19:CPX19"/>
    <mergeCell ref="CPY19:CQB19"/>
    <mergeCell ref="CQC19:CQF19"/>
    <mergeCell ref="CQG19:CQJ19"/>
    <mergeCell ref="CQK19:CQN19"/>
    <mergeCell ref="CQO19:CQR19"/>
    <mergeCell ref="CQS19:CQV19"/>
    <mergeCell ref="CQW19:CQZ19"/>
    <mergeCell ref="CRA19:CRD19"/>
    <mergeCell ref="CRE19:CRH19"/>
    <mergeCell ref="CRI19:CRL19"/>
    <mergeCell ref="CRM19:CRP19"/>
    <mergeCell ref="CRQ19:CRT19"/>
    <mergeCell ref="CRU19:CRX19"/>
    <mergeCell ref="CRY19:CSB19"/>
    <mergeCell ref="CSC19:CSF19"/>
    <mergeCell ref="CSG19:CSJ19"/>
    <mergeCell ref="CSK19:CSN19"/>
    <mergeCell ref="CSO19:CSR19"/>
    <mergeCell ref="CSS19:CSV19"/>
    <mergeCell ref="CSW19:CSZ19"/>
    <mergeCell ref="CTA19:CTD19"/>
    <mergeCell ref="CTE19:CTH19"/>
    <mergeCell ref="CTI19:CTL19"/>
    <mergeCell ref="CTM19:CTP19"/>
    <mergeCell ref="CTQ19:CTT19"/>
    <mergeCell ref="CTU19:CTX19"/>
    <mergeCell ref="CTY19:CUB19"/>
    <mergeCell ref="CUC19:CUF19"/>
    <mergeCell ref="CUG19:CUJ19"/>
    <mergeCell ref="CUK19:CUN19"/>
    <mergeCell ref="CUO19:CUR19"/>
    <mergeCell ref="CUS19:CUV19"/>
    <mergeCell ref="CUW19:CUZ19"/>
    <mergeCell ref="CVA19:CVD19"/>
    <mergeCell ref="CVE19:CVH19"/>
    <mergeCell ref="CVI19:CVL19"/>
    <mergeCell ref="CVM19:CVP19"/>
    <mergeCell ref="CVQ19:CVT19"/>
    <mergeCell ref="CVU19:CVX19"/>
    <mergeCell ref="CVY19:CWB19"/>
    <mergeCell ref="CWC19:CWF19"/>
    <mergeCell ref="CWG19:CWJ19"/>
    <mergeCell ref="CWK19:CWN19"/>
    <mergeCell ref="CWO19:CWR19"/>
    <mergeCell ref="CWS19:CWV19"/>
    <mergeCell ref="CWW19:CWZ19"/>
    <mergeCell ref="CXA19:CXD19"/>
    <mergeCell ref="CXE19:CXH19"/>
    <mergeCell ref="CXI19:CXL19"/>
    <mergeCell ref="CXM19:CXP19"/>
    <mergeCell ref="CXQ19:CXT19"/>
    <mergeCell ref="CXU19:CXX19"/>
    <mergeCell ref="CXY19:CYB19"/>
    <mergeCell ref="CYC19:CYF19"/>
    <mergeCell ref="CYG19:CYJ19"/>
    <mergeCell ref="CYK19:CYN19"/>
    <mergeCell ref="CYO19:CYR19"/>
    <mergeCell ref="CYS19:CYV19"/>
    <mergeCell ref="CYW19:CYZ19"/>
    <mergeCell ref="CZA19:CZD19"/>
    <mergeCell ref="CZE19:CZH19"/>
    <mergeCell ref="CZI19:CZL19"/>
    <mergeCell ref="CZM19:CZP19"/>
    <mergeCell ref="CZQ19:CZT19"/>
    <mergeCell ref="CZU19:CZX19"/>
    <mergeCell ref="CZY19:DAB19"/>
    <mergeCell ref="DAC19:DAF19"/>
    <mergeCell ref="DAG19:DAJ19"/>
    <mergeCell ref="DAK19:DAN19"/>
    <mergeCell ref="DAO19:DAR19"/>
    <mergeCell ref="DAS19:DAV19"/>
    <mergeCell ref="DAW19:DAZ19"/>
    <mergeCell ref="DBA19:DBD19"/>
    <mergeCell ref="DBE19:DBH19"/>
    <mergeCell ref="DBI19:DBL19"/>
    <mergeCell ref="DBM19:DBP19"/>
    <mergeCell ref="DBQ19:DBT19"/>
    <mergeCell ref="DBU19:DBX19"/>
    <mergeCell ref="DBY19:DCB19"/>
    <mergeCell ref="DCC19:DCF19"/>
    <mergeCell ref="DCG19:DCJ19"/>
    <mergeCell ref="DCK19:DCN19"/>
    <mergeCell ref="DCO19:DCR19"/>
    <mergeCell ref="DCS19:DCV19"/>
    <mergeCell ref="DCW19:DCZ19"/>
    <mergeCell ref="DDA19:DDD19"/>
    <mergeCell ref="DDE19:DDH19"/>
    <mergeCell ref="DDI19:DDL19"/>
    <mergeCell ref="DDM19:DDP19"/>
    <mergeCell ref="DDQ19:DDT19"/>
    <mergeCell ref="DDU19:DDX19"/>
    <mergeCell ref="DDY19:DEB19"/>
    <mergeCell ref="DEC19:DEF19"/>
    <mergeCell ref="DEG19:DEJ19"/>
    <mergeCell ref="DEK19:DEN19"/>
    <mergeCell ref="DEO19:DER19"/>
    <mergeCell ref="DES19:DEV19"/>
    <mergeCell ref="DEW19:DEZ19"/>
    <mergeCell ref="DFA19:DFD19"/>
    <mergeCell ref="DFE19:DFH19"/>
    <mergeCell ref="DFI19:DFL19"/>
    <mergeCell ref="DFM19:DFP19"/>
    <mergeCell ref="DFQ19:DFT19"/>
    <mergeCell ref="DFU19:DFX19"/>
    <mergeCell ref="DFY19:DGB19"/>
    <mergeCell ref="DGC19:DGF19"/>
    <mergeCell ref="DGG19:DGJ19"/>
    <mergeCell ref="DGK19:DGN19"/>
    <mergeCell ref="DGO19:DGR19"/>
    <mergeCell ref="DGS19:DGV19"/>
    <mergeCell ref="DGW19:DGZ19"/>
    <mergeCell ref="DHA19:DHD19"/>
    <mergeCell ref="DHE19:DHH19"/>
    <mergeCell ref="DHI19:DHL19"/>
    <mergeCell ref="DHM19:DHP19"/>
    <mergeCell ref="DHQ19:DHT19"/>
    <mergeCell ref="DHU19:DHX19"/>
    <mergeCell ref="DHY19:DIB19"/>
    <mergeCell ref="DIC19:DIF19"/>
    <mergeCell ref="DIG19:DIJ19"/>
    <mergeCell ref="DIK19:DIN19"/>
    <mergeCell ref="DIO19:DIR19"/>
    <mergeCell ref="DIS19:DIV19"/>
    <mergeCell ref="DIW19:DIZ19"/>
    <mergeCell ref="DJA19:DJD19"/>
    <mergeCell ref="DJE19:DJH19"/>
    <mergeCell ref="DJI19:DJL19"/>
    <mergeCell ref="DJM19:DJP19"/>
    <mergeCell ref="DJQ19:DJT19"/>
    <mergeCell ref="DJU19:DJX19"/>
    <mergeCell ref="DJY19:DKB19"/>
    <mergeCell ref="DKC19:DKF19"/>
    <mergeCell ref="DKG19:DKJ19"/>
    <mergeCell ref="DKK19:DKN19"/>
    <mergeCell ref="DKO19:DKR19"/>
    <mergeCell ref="DKS19:DKV19"/>
    <mergeCell ref="DKW19:DKZ19"/>
    <mergeCell ref="DLA19:DLD19"/>
    <mergeCell ref="DLE19:DLH19"/>
    <mergeCell ref="DLI19:DLL19"/>
    <mergeCell ref="DLM19:DLP19"/>
    <mergeCell ref="DLQ19:DLT19"/>
    <mergeCell ref="DLU19:DLX19"/>
    <mergeCell ref="DLY19:DMB19"/>
    <mergeCell ref="DMC19:DMF19"/>
    <mergeCell ref="DMG19:DMJ19"/>
    <mergeCell ref="DMK19:DMN19"/>
    <mergeCell ref="DMO19:DMR19"/>
    <mergeCell ref="DMS19:DMV19"/>
    <mergeCell ref="DMW19:DMZ19"/>
    <mergeCell ref="DNA19:DND19"/>
    <mergeCell ref="DNE19:DNH19"/>
    <mergeCell ref="DNI19:DNL19"/>
    <mergeCell ref="DNM19:DNP19"/>
    <mergeCell ref="DNQ19:DNT19"/>
    <mergeCell ref="DNU19:DNX19"/>
    <mergeCell ref="DNY19:DOB19"/>
    <mergeCell ref="DOC19:DOF19"/>
    <mergeCell ref="DOG19:DOJ19"/>
    <mergeCell ref="DOK19:DON19"/>
    <mergeCell ref="DOO19:DOR19"/>
    <mergeCell ref="DOS19:DOV19"/>
    <mergeCell ref="DOW19:DOZ19"/>
    <mergeCell ref="DPA19:DPD19"/>
    <mergeCell ref="DPE19:DPH19"/>
    <mergeCell ref="DPI19:DPL19"/>
    <mergeCell ref="DPM19:DPP19"/>
    <mergeCell ref="DPQ19:DPT19"/>
    <mergeCell ref="DPU19:DPX19"/>
    <mergeCell ref="DPY19:DQB19"/>
    <mergeCell ref="DQC19:DQF19"/>
    <mergeCell ref="DQG19:DQJ19"/>
    <mergeCell ref="DQK19:DQN19"/>
    <mergeCell ref="DQO19:DQR19"/>
    <mergeCell ref="DQS19:DQV19"/>
    <mergeCell ref="DQW19:DQZ19"/>
    <mergeCell ref="DRA19:DRD19"/>
    <mergeCell ref="DRE19:DRH19"/>
    <mergeCell ref="DRI19:DRL19"/>
    <mergeCell ref="DRM19:DRP19"/>
    <mergeCell ref="DRQ19:DRT19"/>
    <mergeCell ref="DRU19:DRX19"/>
    <mergeCell ref="DRY19:DSB19"/>
    <mergeCell ref="DSC19:DSF19"/>
    <mergeCell ref="DSG19:DSJ19"/>
    <mergeCell ref="DSK19:DSN19"/>
    <mergeCell ref="DSO19:DSR19"/>
    <mergeCell ref="DSS19:DSV19"/>
    <mergeCell ref="DSW19:DSZ19"/>
    <mergeCell ref="DTA19:DTD19"/>
    <mergeCell ref="DTE19:DTH19"/>
    <mergeCell ref="DTI19:DTL19"/>
    <mergeCell ref="DTM19:DTP19"/>
    <mergeCell ref="DTQ19:DTT19"/>
    <mergeCell ref="DTU19:DTX19"/>
    <mergeCell ref="DTY19:DUB19"/>
    <mergeCell ref="DUC19:DUF19"/>
    <mergeCell ref="DUG19:DUJ19"/>
    <mergeCell ref="DUK19:DUN19"/>
    <mergeCell ref="DUO19:DUR19"/>
    <mergeCell ref="DUS19:DUV19"/>
    <mergeCell ref="DUW19:DUZ19"/>
    <mergeCell ref="DVA19:DVD19"/>
    <mergeCell ref="DVE19:DVH19"/>
    <mergeCell ref="DVI19:DVL19"/>
    <mergeCell ref="DVM19:DVP19"/>
    <mergeCell ref="DVQ19:DVT19"/>
    <mergeCell ref="DVU19:DVX19"/>
    <mergeCell ref="DVY19:DWB19"/>
    <mergeCell ref="DWC19:DWF19"/>
    <mergeCell ref="DWG19:DWJ19"/>
    <mergeCell ref="DWK19:DWN19"/>
    <mergeCell ref="DWO19:DWR19"/>
    <mergeCell ref="DWS19:DWV19"/>
    <mergeCell ref="DWW19:DWZ19"/>
    <mergeCell ref="DXA19:DXD19"/>
    <mergeCell ref="DXE19:DXH19"/>
    <mergeCell ref="DXI19:DXL19"/>
    <mergeCell ref="DXM19:DXP19"/>
    <mergeCell ref="DXQ19:DXT19"/>
    <mergeCell ref="DXU19:DXX19"/>
    <mergeCell ref="DXY19:DYB19"/>
    <mergeCell ref="DYC19:DYF19"/>
    <mergeCell ref="DYG19:DYJ19"/>
    <mergeCell ref="DYK19:DYN19"/>
    <mergeCell ref="DYO19:DYR19"/>
    <mergeCell ref="DYS19:DYV19"/>
    <mergeCell ref="DYW19:DYZ19"/>
    <mergeCell ref="DZA19:DZD19"/>
    <mergeCell ref="DZE19:DZH19"/>
    <mergeCell ref="DZI19:DZL19"/>
    <mergeCell ref="DZM19:DZP19"/>
    <mergeCell ref="DZQ19:DZT19"/>
    <mergeCell ref="DZU19:DZX19"/>
    <mergeCell ref="DZY19:EAB19"/>
    <mergeCell ref="EAC19:EAF19"/>
    <mergeCell ref="EAG19:EAJ19"/>
    <mergeCell ref="EAK19:EAN19"/>
    <mergeCell ref="EAO19:EAR19"/>
    <mergeCell ref="EAS19:EAV19"/>
    <mergeCell ref="EAW19:EAZ19"/>
    <mergeCell ref="EBA19:EBD19"/>
    <mergeCell ref="EBE19:EBH19"/>
    <mergeCell ref="EBI19:EBL19"/>
    <mergeCell ref="EBM19:EBP19"/>
    <mergeCell ref="EBQ19:EBT19"/>
    <mergeCell ref="EBU19:EBX19"/>
    <mergeCell ref="EBY19:ECB19"/>
    <mergeCell ref="ECC19:ECF19"/>
    <mergeCell ref="ECG19:ECJ19"/>
    <mergeCell ref="ECK19:ECN19"/>
    <mergeCell ref="ECO19:ECR19"/>
    <mergeCell ref="ECS19:ECV19"/>
    <mergeCell ref="ECW19:ECZ19"/>
    <mergeCell ref="EDA19:EDD19"/>
    <mergeCell ref="EDE19:EDH19"/>
    <mergeCell ref="EDI19:EDL19"/>
    <mergeCell ref="EDM19:EDP19"/>
    <mergeCell ref="EDQ19:EDT19"/>
    <mergeCell ref="EDU19:EDX19"/>
    <mergeCell ref="EDY19:EEB19"/>
    <mergeCell ref="EEC19:EEF19"/>
    <mergeCell ref="EEG19:EEJ19"/>
    <mergeCell ref="EEK19:EEN19"/>
    <mergeCell ref="EEO19:EER19"/>
    <mergeCell ref="EES19:EEV19"/>
    <mergeCell ref="EEW19:EEZ19"/>
    <mergeCell ref="EFA19:EFD19"/>
    <mergeCell ref="EFE19:EFH19"/>
    <mergeCell ref="EFI19:EFL19"/>
    <mergeCell ref="EFM19:EFP19"/>
    <mergeCell ref="EFQ19:EFT19"/>
    <mergeCell ref="EFU19:EFX19"/>
    <mergeCell ref="EFY19:EGB19"/>
    <mergeCell ref="EGC19:EGF19"/>
    <mergeCell ref="EGG19:EGJ19"/>
    <mergeCell ref="EGK19:EGN19"/>
    <mergeCell ref="EGO19:EGR19"/>
    <mergeCell ref="EGS19:EGV19"/>
    <mergeCell ref="EGW19:EGZ19"/>
    <mergeCell ref="EHA19:EHD19"/>
    <mergeCell ref="EHE19:EHH19"/>
    <mergeCell ref="EHI19:EHL19"/>
    <mergeCell ref="EHM19:EHP19"/>
    <mergeCell ref="EHQ19:EHT19"/>
    <mergeCell ref="EHU19:EHX19"/>
    <mergeCell ref="EHY19:EIB19"/>
    <mergeCell ref="EIC19:EIF19"/>
    <mergeCell ref="EIG19:EIJ19"/>
    <mergeCell ref="EIK19:EIN19"/>
    <mergeCell ref="EIO19:EIR19"/>
    <mergeCell ref="EIS19:EIV19"/>
    <mergeCell ref="EIW19:EIZ19"/>
    <mergeCell ref="EJA19:EJD19"/>
    <mergeCell ref="EJE19:EJH19"/>
    <mergeCell ref="EJI19:EJL19"/>
    <mergeCell ref="EJM19:EJP19"/>
    <mergeCell ref="EJQ19:EJT19"/>
    <mergeCell ref="EJU19:EJX19"/>
    <mergeCell ref="EJY19:EKB19"/>
    <mergeCell ref="EKC19:EKF19"/>
    <mergeCell ref="EKG19:EKJ19"/>
    <mergeCell ref="EKK19:EKN19"/>
    <mergeCell ref="EKO19:EKR19"/>
    <mergeCell ref="EKS19:EKV19"/>
    <mergeCell ref="EKW19:EKZ19"/>
    <mergeCell ref="ELA19:ELD19"/>
    <mergeCell ref="ELE19:ELH19"/>
    <mergeCell ref="ELI19:ELL19"/>
    <mergeCell ref="ELM19:ELP19"/>
    <mergeCell ref="ELQ19:ELT19"/>
    <mergeCell ref="ELU19:ELX19"/>
    <mergeCell ref="ELY19:EMB19"/>
    <mergeCell ref="EMC19:EMF19"/>
    <mergeCell ref="EMG19:EMJ19"/>
    <mergeCell ref="EMK19:EMN19"/>
    <mergeCell ref="EMO19:EMR19"/>
    <mergeCell ref="EMS19:EMV19"/>
    <mergeCell ref="EMW19:EMZ19"/>
    <mergeCell ref="ENA19:END19"/>
    <mergeCell ref="ENE19:ENH19"/>
    <mergeCell ref="ENI19:ENL19"/>
    <mergeCell ref="ENM19:ENP19"/>
    <mergeCell ref="ENQ19:ENT19"/>
    <mergeCell ref="ENU19:ENX19"/>
    <mergeCell ref="ENY19:EOB19"/>
    <mergeCell ref="EOC19:EOF19"/>
    <mergeCell ref="EOG19:EOJ19"/>
    <mergeCell ref="EOK19:EON19"/>
    <mergeCell ref="EOO19:EOR19"/>
    <mergeCell ref="EOS19:EOV19"/>
    <mergeCell ref="EOW19:EOZ19"/>
    <mergeCell ref="EPA19:EPD19"/>
    <mergeCell ref="EPE19:EPH19"/>
    <mergeCell ref="EPI19:EPL19"/>
    <mergeCell ref="EPM19:EPP19"/>
    <mergeCell ref="EPQ19:EPT19"/>
    <mergeCell ref="EPU19:EPX19"/>
    <mergeCell ref="EPY19:EQB19"/>
    <mergeCell ref="EQC19:EQF19"/>
    <mergeCell ref="EQG19:EQJ19"/>
    <mergeCell ref="EQK19:EQN19"/>
    <mergeCell ref="EQO19:EQR19"/>
    <mergeCell ref="EQS19:EQV19"/>
    <mergeCell ref="EQW19:EQZ19"/>
    <mergeCell ref="ERA19:ERD19"/>
    <mergeCell ref="ERE19:ERH19"/>
    <mergeCell ref="ERI19:ERL19"/>
    <mergeCell ref="ERM19:ERP19"/>
    <mergeCell ref="ERQ19:ERT19"/>
    <mergeCell ref="ERU19:ERX19"/>
    <mergeCell ref="ERY19:ESB19"/>
    <mergeCell ref="ESC19:ESF19"/>
    <mergeCell ref="ESG19:ESJ19"/>
    <mergeCell ref="ESK19:ESN19"/>
    <mergeCell ref="ESO19:ESR19"/>
    <mergeCell ref="ESS19:ESV19"/>
    <mergeCell ref="ESW19:ESZ19"/>
    <mergeCell ref="ETA19:ETD19"/>
    <mergeCell ref="ETE19:ETH19"/>
    <mergeCell ref="ETI19:ETL19"/>
    <mergeCell ref="ETM19:ETP19"/>
    <mergeCell ref="ETQ19:ETT19"/>
    <mergeCell ref="ETU19:ETX19"/>
    <mergeCell ref="ETY19:EUB19"/>
    <mergeCell ref="EUC19:EUF19"/>
    <mergeCell ref="EUG19:EUJ19"/>
    <mergeCell ref="EUK19:EUN19"/>
    <mergeCell ref="EUO19:EUR19"/>
    <mergeCell ref="EUS19:EUV19"/>
    <mergeCell ref="EUW19:EUZ19"/>
    <mergeCell ref="EVA19:EVD19"/>
    <mergeCell ref="EVE19:EVH19"/>
    <mergeCell ref="EVI19:EVL19"/>
    <mergeCell ref="EVM19:EVP19"/>
    <mergeCell ref="EVQ19:EVT19"/>
    <mergeCell ref="EVU19:EVX19"/>
    <mergeCell ref="EVY19:EWB19"/>
    <mergeCell ref="EWC19:EWF19"/>
    <mergeCell ref="EWG19:EWJ19"/>
    <mergeCell ref="EWK19:EWN19"/>
    <mergeCell ref="EWO19:EWR19"/>
    <mergeCell ref="EWS19:EWV19"/>
    <mergeCell ref="EWW19:EWZ19"/>
    <mergeCell ref="EXA19:EXD19"/>
    <mergeCell ref="EXE19:EXH19"/>
    <mergeCell ref="EXI19:EXL19"/>
    <mergeCell ref="EXM19:EXP19"/>
    <mergeCell ref="EXQ19:EXT19"/>
    <mergeCell ref="EXU19:EXX19"/>
    <mergeCell ref="EXY19:EYB19"/>
    <mergeCell ref="EYC19:EYF19"/>
    <mergeCell ref="EYG19:EYJ19"/>
    <mergeCell ref="EYK19:EYN19"/>
    <mergeCell ref="EYO19:EYR19"/>
    <mergeCell ref="EYS19:EYV19"/>
    <mergeCell ref="EYW19:EYZ19"/>
    <mergeCell ref="EZA19:EZD19"/>
    <mergeCell ref="EZE19:EZH19"/>
    <mergeCell ref="EZI19:EZL19"/>
    <mergeCell ref="EZM19:EZP19"/>
    <mergeCell ref="EZQ19:EZT19"/>
    <mergeCell ref="EZU19:EZX19"/>
    <mergeCell ref="EZY19:FAB19"/>
    <mergeCell ref="FAC19:FAF19"/>
    <mergeCell ref="FAG19:FAJ19"/>
    <mergeCell ref="FAK19:FAN19"/>
    <mergeCell ref="FAO19:FAR19"/>
    <mergeCell ref="FAS19:FAV19"/>
    <mergeCell ref="FAW19:FAZ19"/>
    <mergeCell ref="FBA19:FBD19"/>
    <mergeCell ref="FBE19:FBH19"/>
    <mergeCell ref="FBI19:FBL19"/>
    <mergeCell ref="FBM19:FBP19"/>
    <mergeCell ref="FBQ19:FBT19"/>
    <mergeCell ref="FBU19:FBX19"/>
    <mergeCell ref="FBY19:FCB19"/>
    <mergeCell ref="FCC19:FCF19"/>
    <mergeCell ref="FCG19:FCJ19"/>
    <mergeCell ref="FCK19:FCN19"/>
    <mergeCell ref="FCO19:FCR19"/>
    <mergeCell ref="FCS19:FCV19"/>
    <mergeCell ref="FCW19:FCZ19"/>
    <mergeCell ref="FDA19:FDD19"/>
    <mergeCell ref="FDE19:FDH19"/>
    <mergeCell ref="FDI19:FDL19"/>
    <mergeCell ref="FDM19:FDP19"/>
    <mergeCell ref="FDQ19:FDT19"/>
    <mergeCell ref="FDU19:FDX19"/>
    <mergeCell ref="FDY19:FEB19"/>
    <mergeCell ref="FEC19:FEF19"/>
    <mergeCell ref="FEG19:FEJ19"/>
    <mergeCell ref="FEK19:FEN19"/>
    <mergeCell ref="FEO19:FER19"/>
    <mergeCell ref="FES19:FEV19"/>
    <mergeCell ref="FEW19:FEZ19"/>
    <mergeCell ref="FFA19:FFD19"/>
    <mergeCell ref="FFE19:FFH19"/>
    <mergeCell ref="FFI19:FFL19"/>
    <mergeCell ref="FFM19:FFP19"/>
    <mergeCell ref="FFQ19:FFT19"/>
    <mergeCell ref="FFU19:FFX19"/>
    <mergeCell ref="FFY19:FGB19"/>
    <mergeCell ref="FGC19:FGF19"/>
    <mergeCell ref="FGG19:FGJ19"/>
    <mergeCell ref="FGK19:FGN19"/>
    <mergeCell ref="FGO19:FGR19"/>
    <mergeCell ref="FGS19:FGV19"/>
    <mergeCell ref="FGW19:FGZ19"/>
    <mergeCell ref="FHA19:FHD19"/>
    <mergeCell ref="FHE19:FHH19"/>
    <mergeCell ref="FHI19:FHL19"/>
    <mergeCell ref="FHM19:FHP19"/>
    <mergeCell ref="FHQ19:FHT19"/>
    <mergeCell ref="FHU19:FHX19"/>
    <mergeCell ref="FHY19:FIB19"/>
    <mergeCell ref="FIC19:FIF19"/>
    <mergeCell ref="FIG19:FIJ19"/>
    <mergeCell ref="FIK19:FIN19"/>
    <mergeCell ref="FIO19:FIR19"/>
    <mergeCell ref="FIS19:FIV19"/>
    <mergeCell ref="FIW19:FIZ19"/>
    <mergeCell ref="FJA19:FJD19"/>
    <mergeCell ref="FJE19:FJH19"/>
    <mergeCell ref="FJI19:FJL19"/>
    <mergeCell ref="FJM19:FJP19"/>
    <mergeCell ref="FJQ19:FJT19"/>
    <mergeCell ref="FJU19:FJX19"/>
    <mergeCell ref="FJY19:FKB19"/>
    <mergeCell ref="FKC19:FKF19"/>
    <mergeCell ref="FKG19:FKJ19"/>
    <mergeCell ref="FKK19:FKN19"/>
    <mergeCell ref="FKO19:FKR19"/>
    <mergeCell ref="FKS19:FKV19"/>
    <mergeCell ref="FKW19:FKZ19"/>
    <mergeCell ref="FLA19:FLD19"/>
    <mergeCell ref="FLE19:FLH19"/>
    <mergeCell ref="FLI19:FLL19"/>
    <mergeCell ref="FLM19:FLP19"/>
    <mergeCell ref="FLQ19:FLT19"/>
    <mergeCell ref="FLU19:FLX19"/>
    <mergeCell ref="FLY19:FMB19"/>
    <mergeCell ref="FMC19:FMF19"/>
    <mergeCell ref="FMG19:FMJ19"/>
    <mergeCell ref="FMK19:FMN19"/>
    <mergeCell ref="FMO19:FMR19"/>
    <mergeCell ref="FMS19:FMV19"/>
    <mergeCell ref="FMW19:FMZ19"/>
    <mergeCell ref="FNA19:FND19"/>
    <mergeCell ref="FNE19:FNH19"/>
    <mergeCell ref="FNI19:FNL19"/>
    <mergeCell ref="FNM19:FNP19"/>
    <mergeCell ref="FNQ19:FNT19"/>
    <mergeCell ref="FNU19:FNX19"/>
    <mergeCell ref="FNY19:FOB19"/>
    <mergeCell ref="FOC19:FOF19"/>
    <mergeCell ref="FOG19:FOJ19"/>
    <mergeCell ref="FOK19:FON19"/>
    <mergeCell ref="FOO19:FOR19"/>
    <mergeCell ref="FOS19:FOV19"/>
    <mergeCell ref="FOW19:FOZ19"/>
    <mergeCell ref="FPA19:FPD19"/>
    <mergeCell ref="FPE19:FPH19"/>
    <mergeCell ref="FPI19:FPL19"/>
    <mergeCell ref="FPM19:FPP19"/>
    <mergeCell ref="FPQ19:FPT19"/>
    <mergeCell ref="FPU19:FPX19"/>
    <mergeCell ref="FPY19:FQB19"/>
    <mergeCell ref="FQC19:FQF19"/>
    <mergeCell ref="FQG19:FQJ19"/>
    <mergeCell ref="FQK19:FQN19"/>
    <mergeCell ref="FQO19:FQR19"/>
    <mergeCell ref="FQS19:FQV19"/>
    <mergeCell ref="FQW19:FQZ19"/>
    <mergeCell ref="FRA19:FRD19"/>
    <mergeCell ref="FRE19:FRH19"/>
    <mergeCell ref="FRI19:FRL19"/>
    <mergeCell ref="FRM19:FRP19"/>
    <mergeCell ref="FRQ19:FRT19"/>
    <mergeCell ref="FRU19:FRX19"/>
    <mergeCell ref="FRY19:FSB19"/>
    <mergeCell ref="FSC19:FSF19"/>
    <mergeCell ref="FSG19:FSJ19"/>
    <mergeCell ref="FSK19:FSN19"/>
    <mergeCell ref="FSO19:FSR19"/>
    <mergeCell ref="FSS19:FSV19"/>
    <mergeCell ref="FSW19:FSZ19"/>
    <mergeCell ref="FTA19:FTD19"/>
    <mergeCell ref="FTE19:FTH19"/>
    <mergeCell ref="FTI19:FTL19"/>
    <mergeCell ref="FTM19:FTP19"/>
    <mergeCell ref="FTQ19:FTT19"/>
    <mergeCell ref="FTU19:FTX19"/>
    <mergeCell ref="FTY19:FUB19"/>
    <mergeCell ref="FUC19:FUF19"/>
    <mergeCell ref="FUG19:FUJ19"/>
    <mergeCell ref="FUK19:FUN19"/>
    <mergeCell ref="FUO19:FUR19"/>
    <mergeCell ref="FUS19:FUV19"/>
    <mergeCell ref="FUW19:FUZ19"/>
    <mergeCell ref="FVA19:FVD19"/>
    <mergeCell ref="FVE19:FVH19"/>
    <mergeCell ref="FVI19:FVL19"/>
    <mergeCell ref="FVM19:FVP19"/>
    <mergeCell ref="FVQ19:FVT19"/>
    <mergeCell ref="FVU19:FVX19"/>
    <mergeCell ref="FVY19:FWB19"/>
    <mergeCell ref="FWC19:FWF19"/>
    <mergeCell ref="FWG19:FWJ19"/>
    <mergeCell ref="FWK19:FWN19"/>
    <mergeCell ref="FWO19:FWR19"/>
    <mergeCell ref="FWS19:FWV19"/>
    <mergeCell ref="FWW19:FWZ19"/>
    <mergeCell ref="FXA19:FXD19"/>
    <mergeCell ref="FXE19:FXH19"/>
    <mergeCell ref="FXI19:FXL19"/>
    <mergeCell ref="FXM19:FXP19"/>
    <mergeCell ref="FXQ19:FXT19"/>
    <mergeCell ref="FXU19:FXX19"/>
    <mergeCell ref="FXY19:FYB19"/>
    <mergeCell ref="FYC19:FYF19"/>
    <mergeCell ref="FYG19:FYJ19"/>
    <mergeCell ref="FYK19:FYN19"/>
    <mergeCell ref="FYO19:FYR19"/>
    <mergeCell ref="FYS19:FYV19"/>
    <mergeCell ref="FYW19:FYZ19"/>
    <mergeCell ref="FZA19:FZD19"/>
    <mergeCell ref="FZE19:FZH19"/>
    <mergeCell ref="FZI19:FZL19"/>
    <mergeCell ref="FZM19:FZP19"/>
    <mergeCell ref="FZQ19:FZT19"/>
    <mergeCell ref="FZU19:FZX19"/>
    <mergeCell ref="FZY19:GAB19"/>
    <mergeCell ref="GAC19:GAF19"/>
    <mergeCell ref="GAG19:GAJ19"/>
    <mergeCell ref="GAK19:GAN19"/>
    <mergeCell ref="GAO19:GAR19"/>
    <mergeCell ref="GAS19:GAV19"/>
    <mergeCell ref="GAW19:GAZ19"/>
    <mergeCell ref="GBA19:GBD19"/>
    <mergeCell ref="GBE19:GBH19"/>
    <mergeCell ref="GBI19:GBL19"/>
    <mergeCell ref="GBM19:GBP19"/>
    <mergeCell ref="GBQ19:GBT19"/>
    <mergeCell ref="GBU19:GBX19"/>
    <mergeCell ref="GBY19:GCB19"/>
    <mergeCell ref="GCC19:GCF19"/>
    <mergeCell ref="GCG19:GCJ19"/>
    <mergeCell ref="GCK19:GCN19"/>
    <mergeCell ref="GCO19:GCR19"/>
    <mergeCell ref="GCS19:GCV19"/>
    <mergeCell ref="GCW19:GCZ19"/>
    <mergeCell ref="GDA19:GDD19"/>
    <mergeCell ref="GDE19:GDH19"/>
    <mergeCell ref="GDI19:GDL19"/>
    <mergeCell ref="GDM19:GDP19"/>
    <mergeCell ref="GDQ19:GDT19"/>
    <mergeCell ref="GDU19:GDX19"/>
    <mergeCell ref="GDY19:GEB19"/>
    <mergeCell ref="GEC19:GEF19"/>
    <mergeCell ref="GEG19:GEJ19"/>
    <mergeCell ref="GEK19:GEN19"/>
    <mergeCell ref="GEO19:GER19"/>
    <mergeCell ref="GES19:GEV19"/>
    <mergeCell ref="GEW19:GEZ19"/>
    <mergeCell ref="GFA19:GFD19"/>
    <mergeCell ref="GFE19:GFH19"/>
    <mergeCell ref="GFI19:GFL19"/>
    <mergeCell ref="GFM19:GFP19"/>
    <mergeCell ref="GFQ19:GFT19"/>
    <mergeCell ref="GFU19:GFX19"/>
    <mergeCell ref="GFY19:GGB19"/>
    <mergeCell ref="GGC19:GGF19"/>
    <mergeCell ref="GGG19:GGJ19"/>
    <mergeCell ref="GGK19:GGN19"/>
    <mergeCell ref="GGO19:GGR19"/>
    <mergeCell ref="GGS19:GGV19"/>
    <mergeCell ref="GGW19:GGZ19"/>
    <mergeCell ref="GHA19:GHD19"/>
    <mergeCell ref="GHE19:GHH19"/>
    <mergeCell ref="GHI19:GHL19"/>
    <mergeCell ref="GHM19:GHP19"/>
    <mergeCell ref="GHQ19:GHT19"/>
    <mergeCell ref="GHU19:GHX19"/>
    <mergeCell ref="GHY19:GIB19"/>
    <mergeCell ref="GIC19:GIF19"/>
    <mergeCell ref="GIG19:GIJ19"/>
    <mergeCell ref="GIK19:GIN19"/>
    <mergeCell ref="GIO19:GIR19"/>
    <mergeCell ref="GIS19:GIV19"/>
    <mergeCell ref="GIW19:GIZ19"/>
    <mergeCell ref="GJA19:GJD19"/>
    <mergeCell ref="GJE19:GJH19"/>
    <mergeCell ref="GJI19:GJL19"/>
    <mergeCell ref="GJM19:GJP19"/>
    <mergeCell ref="GJQ19:GJT19"/>
    <mergeCell ref="GJU19:GJX19"/>
    <mergeCell ref="GJY19:GKB19"/>
    <mergeCell ref="GKC19:GKF19"/>
    <mergeCell ref="GKG19:GKJ19"/>
    <mergeCell ref="GKK19:GKN19"/>
    <mergeCell ref="GKO19:GKR19"/>
    <mergeCell ref="GKS19:GKV19"/>
    <mergeCell ref="GKW19:GKZ19"/>
    <mergeCell ref="GLA19:GLD19"/>
    <mergeCell ref="GLE19:GLH19"/>
    <mergeCell ref="GLI19:GLL19"/>
    <mergeCell ref="GLM19:GLP19"/>
    <mergeCell ref="GLQ19:GLT19"/>
    <mergeCell ref="GLU19:GLX19"/>
    <mergeCell ref="GLY19:GMB19"/>
    <mergeCell ref="GMC19:GMF19"/>
    <mergeCell ref="GMG19:GMJ19"/>
    <mergeCell ref="GMK19:GMN19"/>
    <mergeCell ref="GMO19:GMR19"/>
    <mergeCell ref="GMS19:GMV19"/>
    <mergeCell ref="GMW19:GMZ19"/>
    <mergeCell ref="GNA19:GND19"/>
    <mergeCell ref="GNE19:GNH19"/>
    <mergeCell ref="GNI19:GNL19"/>
    <mergeCell ref="GNM19:GNP19"/>
    <mergeCell ref="GNQ19:GNT19"/>
    <mergeCell ref="GNU19:GNX19"/>
    <mergeCell ref="GNY19:GOB19"/>
    <mergeCell ref="GOC19:GOF19"/>
    <mergeCell ref="GOG19:GOJ19"/>
    <mergeCell ref="GOK19:GON19"/>
    <mergeCell ref="GOO19:GOR19"/>
    <mergeCell ref="GOS19:GOV19"/>
    <mergeCell ref="GOW19:GOZ19"/>
    <mergeCell ref="GPA19:GPD19"/>
    <mergeCell ref="GPE19:GPH19"/>
    <mergeCell ref="GPI19:GPL19"/>
    <mergeCell ref="GPM19:GPP19"/>
    <mergeCell ref="GPQ19:GPT19"/>
    <mergeCell ref="GPU19:GPX19"/>
    <mergeCell ref="GPY19:GQB19"/>
    <mergeCell ref="GQC19:GQF19"/>
    <mergeCell ref="GQG19:GQJ19"/>
    <mergeCell ref="GQK19:GQN19"/>
    <mergeCell ref="GQO19:GQR19"/>
    <mergeCell ref="GQS19:GQV19"/>
    <mergeCell ref="GQW19:GQZ19"/>
    <mergeCell ref="GRA19:GRD19"/>
    <mergeCell ref="GRE19:GRH19"/>
    <mergeCell ref="GRI19:GRL19"/>
    <mergeCell ref="GRM19:GRP19"/>
    <mergeCell ref="GRQ19:GRT19"/>
    <mergeCell ref="GRU19:GRX19"/>
    <mergeCell ref="GRY19:GSB19"/>
    <mergeCell ref="GSC19:GSF19"/>
    <mergeCell ref="GSG19:GSJ19"/>
    <mergeCell ref="GSK19:GSN19"/>
    <mergeCell ref="GSO19:GSR19"/>
    <mergeCell ref="GSS19:GSV19"/>
    <mergeCell ref="GSW19:GSZ19"/>
    <mergeCell ref="GTA19:GTD19"/>
    <mergeCell ref="GTE19:GTH19"/>
    <mergeCell ref="GTI19:GTL19"/>
    <mergeCell ref="GTM19:GTP19"/>
    <mergeCell ref="GTQ19:GTT19"/>
    <mergeCell ref="GTU19:GTX19"/>
    <mergeCell ref="GTY19:GUB19"/>
    <mergeCell ref="GUC19:GUF19"/>
    <mergeCell ref="GUG19:GUJ19"/>
    <mergeCell ref="GUK19:GUN19"/>
    <mergeCell ref="GUO19:GUR19"/>
    <mergeCell ref="GUS19:GUV19"/>
    <mergeCell ref="GUW19:GUZ19"/>
    <mergeCell ref="GVA19:GVD19"/>
    <mergeCell ref="GVE19:GVH19"/>
    <mergeCell ref="GVI19:GVL19"/>
    <mergeCell ref="GVM19:GVP19"/>
    <mergeCell ref="GVQ19:GVT19"/>
    <mergeCell ref="GVU19:GVX19"/>
    <mergeCell ref="GVY19:GWB19"/>
    <mergeCell ref="GWC19:GWF19"/>
    <mergeCell ref="GWG19:GWJ19"/>
    <mergeCell ref="GWK19:GWN19"/>
    <mergeCell ref="GWO19:GWR19"/>
    <mergeCell ref="GWS19:GWV19"/>
    <mergeCell ref="GWW19:GWZ19"/>
    <mergeCell ref="GXA19:GXD19"/>
    <mergeCell ref="GXE19:GXH19"/>
    <mergeCell ref="GXI19:GXL19"/>
    <mergeCell ref="GXM19:GXP19"/>
    <mergeCell ref="GXQ19:GXT19"/>
    <mergeCell ref="GXU19:GXX19"/>
    <mergeCell ref="GXY19:GYB19"/>
    <mergeCell ref="GYC19:GYF19"/>
    <mergeCell ref="GYG19:GYJ19"/>
    <mergeCell ref="GYK19:GYN19"/>
    <mergeCell ref="GYO19:GYR19"/>
    <mergeCell ref="GYS19:GYV19"/>
    <mergeCell ref="GYW19:GYZ19"/>
    <mergeCell ref="GZA19:GZD19"/>
    <mergeCell ref="GZE19:GZH19"/>
    <mergeCell ref="GZI19:GZL19"/>
    <mergeCell ref="GZM19:GZP19"/>
    <mergeCell ref="GZQ19:GZT19"/>
    <mergeCell ref="GZU19:GZX19"/>
    <mergeCell ref="GZY19:HAB19"/>
    <mergeCell ref="HAC19:HAF19"/>
    <mergeCell ref="HAG19:HAJ19"/>
    <mergeCell ref="HAK19:HAN19"/>
    <mergeCell ref="HAO19:HAR19"/>
    <mergeCell ref="HAS19:HAV19"/>
    <mergeCell ref="HAW19:HAZ19"/>
    <mergeCell ref="HBA19:HBD19"/>
    <mergeCell ref="HBE19:HBH19"/>
    <mergeCell ref="HBI19:HBL19"/>
    <mergeCell ref="HBM19:HBP19"/>
    <mergeCell ref="HBQ19:HBT19"/>
    <mergeCell ref="HBU19:HBX19"/>
    <mergeCell ref="HBY19:HCB19"/>
    <mergeCell ref="HCC19:HCF19"/>
    <mergeCell ref="HCG19:HCJ19"/>
    <mergeCell ref="HCK19:HCN19"/>
    <mergeCell ref="HCO19:HCR19"/>
    <mergeCell ref="HCS19:HCV19"/>
    <mergeCell ref="HCW19:HCZ19"/>
    <mergeCell ref="HDA19:HDD19"/>
    <mergeCell ref="HDE19:HDH19"/>
    <mergeCell ref="HDI19:HDL19"/>
    <mergeCell ref="HDM19:HDP19"/>
    <mergeCell ref="HDQ19:HDT19"/>
    <mergeCell ref="HDU19:HDX19"/>
    <mergeCell ref="HDY19:HEB19"/>
    <mergeCell ref="HEC19:HEF19"/>
    <mergeCell ref="HEG19:HEJ19"/>
    <mergeCell ref="HEK19:HEN19"/>
    <mergeCell ref="HEO19:HER19"/>
    <mergeCell ref="HES19:HEV19"/>
    <mergeCell ref="HEW19:HEZ19"/>
    <mergeCell ref="HFA19:HFD19"/>
    <mergeCell ref="HFE19:HFH19"/>
    <mergeCell ref="HFI19:HFL19"/>
    <mergeCell ref="HFM19:HFP19"/>
    <mergeCell ref="HFQ19:HFT19"/>
    <mergeCell ref="HFU19:HFX19"/>
    <mergeCell ref="HFY19:HGB19"/>
    <mergeCell ref="HGC19:HGF19"/>
    <mergeCell ref="HGG19:HGJ19"/>
    <mergeCell ref="HGK19:HGN19"/>
    <mergeCell ref="HGO19:HGR19"/>
    <mergeCell ref="HGS19:HGV19"/>
    <mergeCell ref="HGW19:HGZ19"/>
    <mergeCell ref="HHA19:HHD19"/>
    <mergeCell ref="HHE19:HHH19"/>
    <mergeCell ref="HHI19:HHL19"/>
    <mergeCell ref="HHM19:HHP19"/>
    <mergeCell ref="HHQ19:HHT19"/>
    <mergeCell ref="HHU19:HHX19"/>
    <mergeCell ref="HHY19:HIB19"/>
    <mergeCell ref="HIC19:HIF19"/>
    <mergeCell ref="HIG19:HIJ19"/>
    <mergeCell ref="HIK19:HIN19"/>
    <mergeCell ref="HIO19:HIR19"/>
    <mergeCell ref="HIS19:HIV19"/>
    <mergeCell ref="HIW19:HIZ19"/>
    <mergeCell ref="HJA19:HJD19"/>
    <mergeCell ref="HJE19:HJH19"/>
    <mergeCell ref="HJI19:HJL19"/>
    <mergeCell ref="HJM19:HJP19"/>
    <mergeCell ref="HJQ19:HJT19"/>
    <mergeCell ref="HJU19:HJX19"/>
    <mergeCell ref="HJY19:HKB19"/>
    <mergeCell ref="HKC19:HKF19"/>
    <mergeCell ref="HKG19:HKJ19"/>
    <mergeCell ref="HKK19:HKN19"/>
    <mergeCell ref="HKO19:HKR19"/>
    <mergeCell ref="HKS19:HKV19"/>
    <mergeCell ref="HKW19:HKZ19"/>
    <mergeCell ref="HLA19:HLD19"/>
    <mergeCell ref="HLE19:HLH19"/>
    <mergeCell ref="HLI19:HLL19"/>
    <mergeCell ref="HLM19:HLP19"/>
    <mergeCell ref="HLQ19:HLT19"/>
    <mergeCell ref="HLU19:HLX19"/>
    <mergeCell ref="HLY19:HMB19"/>
    <mergeCell ref="HMC19:HMF19"/>
    <mergeCell ref="HMG19:HMJ19"/>
    <mergeCell ref="HMK19:HMN19"/>
    <mergeCell ref="HMO19:HMR19"/>
    <mergeCell ref="HMS19:HMV19"/>
    <mergeCell ref="HMW19:HMZ19"/>
    <mergeCell ref="HNA19:HND19"/>
    <mergeCell ref="HNE19:HNH19"/>
    <mergeCell ref="HNI19:HNL19"/>
    <mergeCell ref="HNM19:HNP19"/>
    <mergeCell ref="HNQ19:HNT19"/>
    <mergeCell ref="HNU19:HNX19"/>
    <mergeCell ref="HNY19:HOB19"/>
    <mergeCell ref="HOC19:HOF19"/>
    <mergeCell ref="HOG19:HOJ19"/>
    <mergeCell ref="HOK19:HON19"/>
    <mergeCell ref="HOO19:HOR19"/>
    <mergeCell ref="HOS19:HOV19"/>
    <mergeCell ref="HOW19:HOZ19"/>
    <mergeCell ref="HPA19:HPD19"/>
    <mergeCell ref="HPE19:HPH19"/>
    <mergeCell ref="HPI19:HPL19"/>
    <mergeCell ref="HPM19:HPP19"/>
    <mergeCell ref="HPQ19:HPT19"/>
    <mergeCell ref="HPU19:HPX19"/>
    <mergeCell ref="HPY19:HQB19"/>
    <mergeCell ref="HQC19:HQF19"/>
    <mergeCell ref="HQG19:HQJ19"/>
    <mergeCell ref="HQK19:HQN19"/>
    <mergeCell ref="HQO19:HQR19"/>
    <mergeCell ref="HQS19:HQV19"/>
    <mergeCell ref="HQW19:HQZ19"/>
    <mergeCell ref="HRA19:HRD19"/>
    <mergeCell ref="HRE19:HRH19"/>
    <mergeCell ref="HRI19:HRL19"/>
    <mergeCell ref="HRM19:HRP19"/>
    <mergeCell ref="HRQ19:HRT19"/>
    <mergeCell ref="HRU19:HRX19"/>
    <mergeCell ref="HRY19:HSB19"/>
    <mergeCell ref="HSC19:HSF19"/>
    <mergeCell ref="HSG19:HSJ19"/>
    <mergeCell ref="HSK19:HSN19"/>
    <mergeCell ref="HSO19:HSR19"/>
    <mergeCell ref="HSS19:HSV19"/>
    <mergeCell ref="HSW19:HSZ19"/>
    <mergeCell ref="HTA19:HTD19"/>
    <mergeCell ref="HTE19:HTH19"/>
    <mergeCell ref="HTI19:HTL19"/>
    <mergeCell ref="HTM19:HTP19"/>
    <mergeCell ref="HTQ19:HTT19"/>
    <mergeCell ref="HTU19:HTX19"/>
    <mergeCell ref="HTY19:HUB19"/>
    <mergeCell ref="HUC19:HUF19"/>
    <mergeCell ref="HUG19:HUJ19"/>
    <mergeCell ref="HUK19:HUN19"/>
    <mergeCell ref="HUO19:HUR19"/>
    <mergeCell ref="HUS19:HUV19"/>
    <mergeCell ref="HUW19:HUZ19"/>
    <mergeCell ref="HVA19:HVD19"/>
    <mergeCell ref="HVE19:HVH19"/>
    <mergeCell ref="HVI19:HVL19"/>
    <mergeCell ref="HVM19:HVP19"/>
    <mergeCell ref="HVQ19:HVT19"/>
    <mergeCell ref="HVU19:HVX19"/>
    <mergeCell ref="HVY19:HWB19"/>
    <mergeCell ref="HWC19:HWF19"/>
    <mergeCell ref="HWG19:HWJ19"/>
    <mergeCell ref="HWK19:HWN19"/>
    <mergeCell ref="HWO19:HWR19"/>
    <mergeCell ref="HWS19:HWV19"/>
    <mergeCell ref="HWW19:HWZ19"/>
    <mergeCell ref="HXA19:HXD19"/>
    <mergeCell ref="HXE19:HXH19"/>
    <mergeCell ref="HXI19:HXL19"/>
    <mergeCell ref="HXM19:HXP19"/>
    <mergeCell ref="HXQ19:HXT19"/>
    <mergeCell ref="HXU19:HXX19"/>
    <mergeCell ref="HXY19:HYB19"/>
    <mergeCell ref="HYC19:HYF19"/>
    <mergeCell ref="HYG19:HYJ19"/>
    <mergeCell ref="HYK19:HYN19"/>
    <mergeCell ref="HYO19:HYR19"/>
    <mergeCell ref="HYS19:HYV19"/>
    <mergeCell ref="HYW19:HYZ19"/>
    <mergeCell ref="HZA19:HZD19"/>
    <mergeCell ref="HZE19:HZH19"/>
    <mergeCell ref="HZI19:HZL19"/>
    <mergeCell ref="HZM19:HZP19"/>
    <mergeCell ref="HZQ19:HZT19"/>
    <mergeCell ref="HZU19:HZX19"/>
    <mergeCell ref="HZY19:IAB19"/>
    <mergeCell ref="IAC19:IAF19"/>
    <mergeCell ref="IAG19:IAJ19"/>
    <mergeCell ref="IAK19:IAN19"/>
    <mergeCell ref="IAO19:IAR19"/>
    <mergeCell ref="IAS19:IAV19"/>
    <mergeCell ref="IAW19:IAZ19"/>
    <mergeCell ref="IBA19:IBD19"/>
    <mergeCell ref="IBE19:IBH19"/>
    <mergeCell ref="IBI19:IBL19"/>
    <mergeCell ref="IBM19:IBP19"/>
    <mergeCell ref="IBQ19:IBT19"/>
    <mergeCell ref="IBU19:IBX19"/>
    <mergeCell ref="IBY19:ICB19"/>
    <mergeCell ref="ICC19:ICF19"/>
    <mergeCell ref="ICG19:ICJ19"/>
    <mergeCell ref="ICK19:ICN19"/>
    <mergeCell ref="ICO19:ICR19"/>
    <mergeCell ref="ICS19:ICV19"/>
    <mergeCell ref="ICW19:ICZ19"/>
    <mergeCell ref="IDA19:IDD19"/>
    <mergeCell ref="IDE19:IDH19"/>
    <mergeCell ref="IDI19:IDL19"/>
    <mergeCell ref="IDM19:IDP19"/>
    <mergeCell ref="IDQ19:IDT19"/>
    <mergeCell ref="IDU19:IDX19"/>
    <mergeCell ref="IDY19:IEB19"/>
    <mergeCell ref="IEC19:IEF19"/>
    <mergeCell ref="IEG19:IEJ19"/>
    <mergeCell ref="IEK19:IEN19"/>
    <mergeCell ref="IEO19:IER19"/>
    <mergeCell ref="IES19:IEV19"/>
    <mergeCell ref="IEW19:IEZ19"/>
    <mergeCell ref="IFA19:IFD19"/>
    <mergeCell ref="IFE19:IFH19"/>
    <mergeCell ref="IFI19:IFL19"/>
    <mergeCell ref="IFM19:IFP19"/>
    <mergeCell ref="IFQ19:IFT19"/>
    <mergeCell ref="IFU19:IFX19"/>
    <mergeCell ref="IFY19:IGB19"/>
    <mergeCell ref="IGC19:IGF19"/>
    <mergeCell ref="IGG19:IGJ19"/>
    <mergeCell ref="IGK19:IGN19"/>
    <mergeCell ref="IGO19:IGR19"/>
    <mergeCell ref="IGS19:IGV19"/>
    <mergeCell ref="IGW19:IGZ19"/>
    <mergeCell ref="IHA19:IHD19"/>
    <mergeCell ref="IHE19:IHH19"/>
    <mergeCell ref="IHI19:IHL19"/>
    <mergeCell ref="IHM19:IHP19"/>
    <mergeCell ref="IHQ19:IHT19"/>
    <mergeCell ref="IHU19:IHX19"/>
    <mergeCell ref="IHY19:IIB19"/>
    <mergeCell ref="IIC19:IIF19"/>
    <mergeCell ref="IIG19:IIJ19"/>
    <mergeCell ref="IIK19:IIN19"/>
    <mergeCell ref="IIO19:IIR19"/>
    <mergeCell ref="IIS19:IIV19"/>
    <mergeCell ref="IIW19:IIZ19"/>
    <mergeCell ref="IJA19:IJD19"/>
    <mergeCell ref="IJE19:IJH19"/>
    <mergeCell ref="IJI19:IJL19"/>
    <mergeCell ref="IJM19:IJP19"/>
    <mergeCell ref="IJQ19:IJT19"/>
    <mergeCell ref="IJU19:IJX19"/>
    <mergeCell ref="IJY19:IKB19"/>
    <mergeCell ref="IKC19:IKF19"/>
    <mergeCell ref="IKG19:IKJ19"/>
    <mergeCell ref="IKK19:IKN19"/>
    <mergeCell ref="IKO19:IKR19"/>
    <mergeCell ref="IKS19:IKV19"/>
    <mergeCell ref="IKW19:IKZ19"/>
    <mergeCell ref="ILA19:ILD19"/>
    <mergeCell ref="ILE19:ILH19"/>
    <mergeCell ref="ILI19:ILL19"/>
    <mergeCell ref="ILM19:ILP19"/>
    <mergeCell ref="ILQ19:ILT19"/>
    <mergeCell ref="ILU19:ILX19"/>
    <mergeCell ref="ILY19:IMB19"/>
    <mergeCell ref="IMC19:IMF19"/>
    <mergeCell ref="IMG19:IMJ19"/>
    <mergeCell ref="IMK19:IMN19"/>
    <mergeCell ref="IMO19:IMR19"/>
    <mergeCell ref="IMS19:IMV19"/>
    <mergeCell ref="IMW19:IMZ19"/>
    <mergeCell ref="INA19:IND19"/>
    <mergeCell ref="INE19:INH19"/>
    <mergeCell ref="INI19:INL19"/>
    <mergeCell ref="INM19:INP19"/>
    <mergeCell ref="INQ19:INT19"/>
    <mergeCell ref="INU19:INX19"/>
    <mergeCell ref="INY19:IOB19"/>
    <mergeCell ref="IOC19:IOF19"/>
    <mergeCell ref="IOG19:IOJ19"/>
    <mergeCell ref="IOK19:ION19"/>
    <mergeCell ref="IOO19:IOR19"/>
    <mergeCell ref="IOS19:IOV19"/>
    <mergeCell ref="IOW19:IOZ19"/>
    <mergeCell ref="IPA19:IPD19"/>
    <mergeCell ref="IPE19:IPH19"/>
    <mergeCell ref="IPI19:IPL19"/>
    <mergeCell ref="IPM19:IPP19"/>
    <mergeCell ref="IPQ19:IPT19"/>
    <mergeCell ref="IPU19:IPX19"/>
    <mergeCell ref="IPY19:IQB19"/>
    <mergeCell ref="IQC19:IQF19"/>
    <mergeCell ref="IQG19:IQJ19"/>
    <mergeCell ref="IQK19:IQN19"/>
    <mergeCell ref="IQO19:IQR19"/>
    <mergeCell ref="IQS19:IQV19"/>
    <mergeCell ref="IQW19:IQZ19"/>
    <mergeCell ref="IRA19:IRD19"/>
    <mergeCell ref="IRE19:IRH19"/>
    <mergeCell ref="IRI19:IRL19"/>
    <mergeCell ref="IRM19:IRP19"/>
    <mergeCell ref="IRQ19:IRT19"/>
    <mergeCell ref="IRU19:IRX19"/>
    <mergeCell ref="IRY19:ISB19"/>
    <mergeCell ref="ISC19:ISF19"/>
    <mergeCell ref="ISG19:ISJ19"/>
    <mergeCell ref="ISK19:ISN19"/>
    <mergeCell ref="ISO19:ISR19"/>
    <mergeCell ref="ISS19:ISV19"/>
    <mergeCell ref="ISW19:ISZ19"/>
    <mergeCell ref="ITA19:ITD19"/>
    <mergeCell ref="ITE19:ITH19"/>
    <mergeCell ref="ITI19:ITL19"/>
    <mergeCell ref="ITM19:ITP19"/>
    <mergeCell ref="ITQ19:ITT19"/>
    <mergeCell ref="ITU19:ITX19"/>
    <mergeCell ref="ITY19:IUB19"/>
    <mergeCell ref="IUC19:IUF19"/>
    <mergeCell ref="IUG19:IUJ19"/>
    <mergeCell ref="IUK19:IUN19"/>
    <mergeCell ref="IUO19:IUR19"/>
    <mergeCell ref="IUS19:IUV19"/>
    <mergeCell ref="IUW19:IUZ19"/>
    <mergeCell ref="IVA19:IVD19"/>
    <mergeCell ref="IVE19:IVH19"/>
    <mergeCell ref="IVI19:IVL19"/>
    <mergeCell ref="IVM19:IVP19"/>
    <mergeCell ref="IVQ19:IVT19"/>
    <mergeCell ref="IVU19:IVX19"/>
    <mergeCell ref="IVY19:IWB19"/>
    <mergeCell ref="IWC19:IWF19"/>
    <mergeCell ref="IWG19:IWJ19"/>
    <mergeCell ref="IWK19:IWN19"/>
    <mergeCell ref="IWO19:IWR19"/>
    <mergeCell ref="IWS19:IWV19"/>
    <mergeCell ref="IWW19:IWZ19"/>
    <mergeCell ref="IXA19:IXD19"/>
    <mergeCell ref="IXE19:IXH19"/>
    <mergeCell ref="IXI19:IXL19"/>
    <mergeCell ref="IXM19:IXP19"/>
    <mergeCell ref="IXQ19:IXT19"/>
    <mergeCell ref="IXU19:IXX19"/>
    <mergeCell ref="IXY19:IYB19"/>
    <mergeCell ref="IYC19:IYF19"/>
    <mergeCell ref="IYG19:IYJ19"/>
    <mergeCell ref="IYK19:IYN19"/>
    <mergeCell ref="IYO19:IYR19"/>
    <mergeCell ref="IYS19:IYV19"/>
    <mergeCell ref="IYW19:IYZ19"/>
    <mergeCell ref="IZA19:IZD19"/>
    <mergeCell ref="IZE19:IZH19"/>
    <mergeCell ref="IZI19:IZL19"/>
    <mergeCell ref="IZM19:IZP19"/>
    <mergeCell ref="IZQ19:IZT19"/>
    <mergeCell ref="IZU19:IZX19"/>
    <mergeCell ref="IZY19:JAB19"/>
    <mergeCell ref="JAC19:JAF19"/>
    <mergeCell ref="JAG19:JAJ19"/>
    <mergeCell ref="JAK19:JAN19"/>
    <mergeCell ref="JAO19:JAR19"/>
    <mergeCell ref="JAS19:JAV19"/>
    <mergeCell ref="JAW19:JAZ19"/>
    <mergeCell ref="JBA19:JBD19"/>
    <mergeCell ref="JBE19:JBH19"/>
    <mergeCell ref="JBI19:JBL19"/>
    <mergeCell ref="JBM19:JBP19"/>
    <mergeCell ref="JBQ19:JBT19"/>
    <mergeCell ref="JBU19:JBX19"/>
    <mergeCell ref="JBY19:JCB19"/>
    <mergeCell ref="JCC19:JCF19"/>
    <mergeCell ref="JCG19:JCJ19"/>
    <mergeCell ref="JCK19:JCN19"/>
    <mergeCell ref="JCO19:JCR19"/>
    <mergeCell ref="JCS19:JCV19"/>
    <mergeCell ref="JCW19:JCZ19"/>
    <mergeCell ref="JDA19:JDD19"/>
    <mergeCell ref="JDE19:JDH19"/>
    <mergeCell ref="JDI19:JDL19"/>
    <mergeCell ref="JDM19:JDP19"/>
    <mergeCell ref="JDQ19:JDT19"/>
    <mergeCell ref="JDU19:JDX19"/>
    <mergeCell ref="JDY19:JEB19"/>
    <mergeCell ref="JEC19:JEF19"/>
    <mergeCell ref="JEG19:JEJ19"/>
    <mergeCell ref="JEK19:JEN19"/>
    <mergeCell ref="JEO19:JER19"/>
    <mergeCell ref="JES19:JEV19"/>
    <mergeCell ref="JEW19:JEZ19"/>
    <mergeCell ref="JFA19:JFD19"/>
    <mergeCell ref="JFE19:JFH19"/>
    <mergeCell ref="JFI19:JFL19"/>
    <mergeCell ref="JFM19:JFP19"/>
    <mergeCell ref="JFQ19:JFT19"/>
    <mergeCell ref="JFU19:JFX19"/>
    <mergeCell ref="JFY19:JGB19"/>
    <mergeCell ref="JGC19:JGF19"/>
    <mergeCell ref="JGG19:JGJ19"/>
    <mergeCell ref="JGK19:JGN19"/>
    <mergeCell ref="JGO19:JGR19"/>
    <mergeCell ref="JGS19:JGV19"/>
    <mergeCell ref="JGW19:JGZ19"/>
    <mergeCell ref="JHA19:JHD19"/>
    <mergeCell ref="JHE19:JHH19"/>
    <mergeCell ref="JHI19:JHL19"/>
    <mergeCell ref="JHM19:JHP19"/>
    <mergeCell ref="JHQ19:JHT19"/>
    <mergeCell ref="JHU19:JHX19"/>
    <mergeCell ref="JHY19:JIB19"/>
    <mergeCell ref="JIC19:JIF19"/>
    <mergeCell ref="JIG19:JIJ19"/>
    <mergeCell ref="JIK19:JIN19"/>
    <mergeCell ref="JIO19:JIR19"/>
    <mergeCell ref="JIS19:JIV19"/>
    <mergeCell ref="JIW19:JIZ19"/>
    <mergeCell ref="JJA19:JJD19"/>
    <mergeCell ref="JJE19:JJH19"/>
    <mergeCell ref="JJI19:JJL19"/>
    <mergeCell ref="JJM19:JJP19"/>
    <mergeCell ref="JJQ19:JJT19"/>
    <mergeCell ref="JJU19:JJX19"/>
    <mergeCell ref="JJY19:JKB19"/>
    <mergeCell ref="JKC19:JKF19"/>
    <mergeCell ref="JKG19:JKJ19"/>
    <mergeCell ref="JKK19:JKN19"/>
    <mergeCell ref="JKO19:JKR19"/>
    <mergeCell ref="JKS19:JKV19"/>
    <mergeCell ref="JKW19:JKZ19"/>
    <mergeCell ref="JLA19:JLD19"/>
    <mergeCell ref="JLE19:JLH19"/>
    <mergeCell ref="JLI19:JLL19"/>
    <mergeCell ref="JLM19:JLP19"/>
    <mergeCell ref="JLQ19:JLT19"/>
    <mergeCell ref="JLU19:JLX19"/>
    <mergeCell ref="JLY19:JMB19"/>
    <mergeCell ref="JMC19:JMF19"/>
    <mergeCell ref="JMG19:JMJ19"/>
    <mergeCell ref="JMK19:JMN19"/>
    <mergeCell ref="JMO19:JMR19"/>
    <mergeCell ref="JMS19:JMV19"/>
    <mergeCell ref="JMW19:JMZ19"/>
    <mergeCell ref="JNA19:JND19"/>
    <mergeCell ref="JNE19:JNH19"/>
    <mergeCell ref="JNI19:JNL19"/>
    <mergeCell ref="JNM19:JNP19"/>
    <mergeCell ref="JNQ19:JNT19"/>
    <mergeCell ref="JNU19:JNX19"/>
    <mergeCell ref="JNY19:JOB19"/>
    <mergeCell ref="JOC19:JOF19"/>
    <mergeCell ref="JOG19:JOJ19"/>
    <mergeCell ref="JOK19:JON19"/>
    <mergeCell ref="JOO19:JOR19"/>
    <mergeCell ref="JOS19:JOV19"/>
    <mergeCell ref="JOW19:JOZ19"/>
    <mergeCell ref="JPA19:JPD19"/>
    <mergeCell ref="JPE19:JPH19"/>
    <mergeCell ref="JPI19:JPL19"/>
    <mergeCell ref="JPM19:JPP19"/>
    <mergeCell ref="JPQ19:JPT19"/>
    <mergeCell ref="JPU19:JPX19"/>
    <mergeCell ref="JPY19:JQB19"/>
    <mergeCell ref="JQC19:JQF19"/>
    <mergeCell ref="JQG19:JQJ19"/>
    <mergeCell ref="JQK19:JQN19"/>
    <mergeCell ref="JQO19:JQR19"/>
    <mergeCell ref="JQS19:JQV19"/>
    <mergeCell ref="JQW19:JQZ19"/>
    <mergeCell ref="JRA19:JRD19"/>
    <mergeCell ref="JRE19:JRH19"/>
    <mergeCell ref="JRI19:JRL19"/>
    <mergeCell ref="JRM19:JRP19"/>
    <mergeCell ref="JRQ19:JRT19"/>
    <mergeCell ref="JRU19:JRX19"/>
    <mergeCell ref="JRY19:JSB19"/>
    <mergeCell ref="JSC19:JSF19"/>
    <mergeCell ref="JSG19:JSJ19"/>
    <mergeCell ref="JSK19:JSN19"/>
    <mergeCell ref="JSO19:JSR19"/>
    <mergeCell ref="JSS19:JSV19"/>
    <mergeCell ref="JSW19:JSZ19"/>
    <mergeCell ref="JTA19:JTD19"/>
    <mergeCell ref="JTE19:JTH19"/>
    <mergeCell ref="JTI19:JTL19"/>
    <mergeCell ref="JTM19:JTP19"/>
    <mergeCell ref="JTQ19:JTT19"/>
    <mergeCell ref="JTU19:JTX19"/>
    <mergeCell ref="JTY19:JUB19"/>
    <mergeCell ref="JUC19:JUF19"/>
    <mergeCell ref="JUG19:JUJ19"/>
    <mergeCell ref="JUK19:JUN19"/>
    <mergeCell ref="JUO19:JUR19"/>
    <mergeCell ref="JUS19:JUV19"/>
    <mergeCell ref="JUW19:JUZ19"/>
    <mergeCell ref="JVA19:JVD19"/>
    <mergeCell ref="JVE19:JVH19"/>
    <mergeCell ref="JVI19:JVL19"/>
    <mergeCell ref="JVM19:JVP19"/>
    <mergeCell ref="JVQ19:JVT19"/>
    <mergeCell ref="JVU19:JVX19"/>
    <mergeCell ref="JVY19:JWB19"/>
    <mergeCell ref="JWC19:JWF19"/>
    <mergeCell ref="JWG19:JWJ19"/>
    <mergeCell ref="JWK19:JWN19"/>
    <mergeCell ref="JWO19:JWR19"/>
    <mergeCell ref="JWS19:JWV19"/>
    <mergeCell ref="JWW19:JWZ19"/>
    <mergeCell ref="JXA19:JXD19"/>
    <mergeCell ref="JXE19:JXH19"/>
    <mergeCell ref="JXI19:JXL19"/>
    <mergeCell ref="JXM19:JXP19"/>
    <mergeCell ref="JXQ19:JXT19"/>
    <mergeCell ref="JXU19:JXX19"/>
    <mergeCell ref="JXY19:JYB19"/>
    <mergeCell ref="JYC19:JYF19"/>
    <mergeCell ref="JYG19:JYJ19"/>
    <mergeCell ref="JYK19:JYN19"/>
    <mergeCell ref="JYO19:JYR19"/>
    <mergeCell ref="JYS19:JYV19"/>
    <mergeCell ref="JYW19:JYZ19"/>
    <mergeCell ref="JZA19:JZD19"/>
    <mergeCell ref="JZE19:JZH19"/>
    <mergeCell ref="JZI19:JZL19"/>
    <mergeCell ref="JZM19:JZP19"/>
    <mergeCell ref="JZQ19:JZT19"/>
    <mergeCell ref="JZU19:JZX19"/>
    <mergeCell ref="JZY19:KAB19"/>
    <mergeCell ref="KAC19:KAF19"/>
    <mergeCell ref="KAG19:KAJ19"/>
    <mergeCell ref="KAK19:KAN19"/>
    <mergeCell ref="KAO19:KAR19"/>
    <mergeCell ref="KAS19:KAV19"/>
    <mergeCell ref="KAW19:KAZ19"/>
    <mergeCell ref="KBA19:KBD19"/>
    <mergeCell ref="KBE19:KBH19"/>
    <mergeCell ref="KBI19:KBL19"/>
    <mergeCell ref="KBM19:KBP19"/>
    <mergeCell ref="KBQ19:KBT19"/>
    <mergeCell ref="KBU19:KBX19"/>
    <mergeCell ref="KBY19:KCB19"/>
    <mergeCell ref="KCC19:KCF19"/>
    <mergeCell ref="KCG19:KCJ19"/>
    <mergeCell ref="KCK19:KCN19"/>
    <mergeCell ref="KCO19:KCR19"/>
    <mergeCell ref="KCS19:KCV19"/>
    <mergeCell ref="KCW19:KCZ19"/>
    <mergeCell ref="KDA19:KDD19"/>
    <mergeCell ref="KDE19:KDH19"/>
    <mergeCell ref="KDI19:KDL19"/>
    <mergeCell ref="KDM19:KDP19"/>
    <mergeCell ref="KDQ19:KDT19"/>
    <mergeCell ref="KDU19:KDX19"/>
    <mergeCell ref="KDY19:KEB19"/>
    <mergeCell ref="KEC19:KEF19"/>
    <mergeCell ref="KEG19:KEJ19"/>
    <mergeCell ref="KEK19:KEN19"/>
    <mergeCell ref="KEO19:KER19"/>
    <mergeCell ref="KES19:KEV19"/>
    <mergeCell ref="KEW19:KEZ19"/>
    <mergeCell ref="KFA19:KFD19"/>
    <mergeCell ref="KFE19:KFH19"/>
    <mergeCell ref="KFI19:KFL19"/>
    <mergeCell ref="KFM19:KFP19"/>
    <mergeCell ref="KFQ19:KFT19"/>
    <mergeCell ref="KFU19:KFX19"/>
    <mergeCell ref="KFY19:KGB19"/>
    <mergeCell ref="KGC19:KGF19"/>
    <mergeCell ref="KGG19:KGJ19"/>
    <mergeCell ref="KGK19:KGN19"/>
    <mergeCell ref="KGO19:KGR19"/>
    <mergeCell ref="KGS19:KGV19"/>
    <mergeCell ref="KGW19:KGZ19"/>
    <mergeCell ref="KHA19:KHD19"/>
    <mergeCell ref="KHE19:KHH19"/>
    <mergeCell ref="KHI19:KHL19"/>
    <mergeCell ref="KHM19:KHP19"/>
    <mergeCell ref="KHQ19:KHT19"/>
    <mergeCell ref="KHU19:KHX19"/>
    <mergeCell ref="KHY19:KIB19"/>
    <mergeCell ref="KIC19:KIF19"/>
    <mergeCell ref="KIG19:KIJ19"/>
    <mergeCell ref="KIK19:KIN19"/>
    <mergeCell ref="KIO19:KIR19"/>
    <mergeCell ref="KIS19:KIV19"/>
    <mergeCell ref="KIW19:KIZ19"/>
    <mergeCell ref="KJA19:KJD19"/>
    <mergeCell ref="KJE19:KJH19"/>
    <mergeCell ref="KJI19:KJL19"/>
    <mergeCell ref="KJM19:KJP19"/>
    <mergeCell ref="KJQ19:KJT19"/>
    <mergeCell ref="KJU19:KJX19"/>
    <mergeCell ref="KJY19:KKB19"/>
    <mergeCell ref="KKC19:KKF19"/>
    <mergeCell ref="KKG19:KKJ19"/>
    <mergeCell ref="KKK19:KKN19"/>
    <mergeCell ref="KKO19:KKR19"/>
    <mergeCell ref="KKS19:KKV19"/>
    <mergeCell ref="KKW19:KKZ19"/>
    <mergeCell ref="KLA19:KLD19"/>
    <mergeCell ref="KLE19:KLH19"/>
    <mergeCell ref="KLI19:KLL19"/>
    <mergeCell ref="KLM19:KLP19"/>
    <mergeCell ref="KLQ19:KLT19"/>
    <mergeCell ref="KLU19:KLX19"/>
    <mergeCell ref="KLY19:KMB19"/>
    <mergeCell ref="KMC19:KMF19"/>
    <mergeCell ref="KMG19:KMJ19"/>
    <mergeCell ref="KMK19:KMN19"/>
    <mergeCell ref="KMO19:KMR19"/>
    <mergeCell ref="KMS19:KMV19"/>
    <mergeCell ref="KMW19:KMZ19"/>
    <mergeCell ref="KNA19:KND19"/>
    <mergeCell ref="KNE19:KNH19"/>
    <mergeCell ref="KNI19:KNL19"/>
    <mergeCell ref="KNM19:KNP19"/>
    <mergeCell ref="KNQ19:KNT19"/>
    <mergeCell ref="KNU19:KNX19"/>
    <mergeCell ref="KNY19:KOB19"/>
    <mergeCell ref="KOC19:KOF19"/>
    <mergeCell ref="KOG19:KOJ19"/>
    <mergeCell ref="KOK19:KON19"/>
    <mergeCell ref="KOO19:KOR19"/>
    <mergeCell ref="KOS19:KOV19"/>
    <mergeCell ref="KOW19:KOZ19"/>
    <mergeCell ref="KPA19:KPD19"/>
    <mergeCell ref="KPE19:KPH19"/>
    <mergeCell ref="KPI19:KPL19"/>
    <mergeCell ref="KPM19:KPP19"/>
    <mergeCell ref="KPQ19:KPT19"/>
    <mergeCell ref="KPU19:KPX19"/>
    <mergeCell ref="KPY19:KQB19"/>
    <mergeCell ref="KQC19:KQF19"/>
    <mergeCell ref="KQG19:KQJ19"/>
    <mergeCell ref="KQK19:KQN19"/>
    <mergeCell ref="KQO19:KQR19"/>
    <mergeCell ref="KQS19:KQV19"/>
    <mergeCell ref="KQW19:KQZ19"/>
    <mergeCell ref="KRA19:KRD19"/>
    <mergeCell ref="KRE19:KRH19"/>
    <mergeCell ref="KRI19:KRL19"/>
    <mergeCell ref="KRM19:KRP19"/>
    <mergeCell ref="KRQ19:KRT19"/>
    <mergeCell ref="KRU19:KRX19"/>
    <mergeCell ref="KRY19:KSB19"/>
    <mergeCell ref="KSC19:KSF19"/>
    <mergeCell ref="KSG19:KSJ19"/>
    <mergeCell ref="KSK19:KSN19"/>
    <mergeCell ref="KSO19:KSR19"/>
    <mergeCell ref="KSS19:KSV19"/>
    <mergeCell ref="KSW19:KSZ19"/>
    <mergeCell ref="KTA19:KTD19"/>
    <mergeCell ref="KTE19:KTH19"/>
    <mergeCell ref="KTI19:KTL19"/>
    <mergeCell ref="KTM19:KTP19"/>
    <mergeCell ref="KTQ19:KTT19"/>
    <mergeCell ref="KTU19:KTX19"/>
    <mergeCell ref="KTY19:KUB19"/>
    <mergeCell ref="KUC19:KUF19"/>
    <mergeCell ref="KUG19:KUJ19"/>
    <mergeCell ref="KUK19:KUN19"/>
    <mergeCell ref="KUO19:KUR19"/>
    <mergeCell ref="KUS19:KUV19"/>
    <mergeCell ref="KUW19:KUZ19"/>
    <mergeCell ref="KVA19:KVD19"/>
    <mergeCell ref="KVE19:KVH19"/>
    <mergeCell ref="KVI19:KVL19"/>
    <mergeCell ref="KVM19:KVP19"/>
    <mergeCell ref="KVQ19:KVT19"/>
    <mergeCell ref="KVU19:KVX19"/>
    <mergeCell ref="KVY19:KWB19"/>
    <mergeCell ref="KWC19:KWF19"/>
    <mergeCell ref="KWG19:KWJ19"/>
    <mergeCell ref="KWK19:KWN19"/>
    <mergeCell ref="KWO19:KWR19"/>
    <mergeCell ref="KWS19:KWV19"/>
    <mergeCell ref="KWW19:KWZ19"/>
    <mergeCell ref="KXA19:KXD19"/>
    <mergeCell ref="KXE19:KXH19"/>
    <mergeCell ref="KXI19:KXL19"/>
    <mergeCell ref="KXM19:KXP19"/>
    <mergeCell ref="KXQ19:KXT19"/>
    <mergeCell ref="KXU19:KXX19"/>
    <mergeCell ref="KXY19:KYB19"/>
    <mergeCell ref="KYC19:KYF19"/>
    <mergeCell ref="KYG19:KYJ19"/>
    <mergeCell ref="KYK19:KYN19"/>
    <mergeCell ref="KYO19:KYR19"/>
    <mergeCell ref="KYS19:KYV19"/>
    <mergeCell ref="KYW19:KYZ19"/>
    <mergeCell ref="KZA19:KZD19"/>
    <mergeCell ref="KZE19:KZH19"/>
    <mergeCell ref="KZI19:KZL19"/>
    <mergeCell ref="KZM19:KZP19"/>
    <mergeCell ref="KZQ19:KZT19"/>
    <mergeCell ref="KZU19:KZX19"/>
    <mergeCell ref="KZY19:LAB19"/>
    <mergeCell ref="LAC19:LAF19"/>
    <mergeCell ref="LAG19:LAJ19"/>
    <mergeCell ref="LAK19:LAN19"/>
    <mergeCell ref="LAO19:LAR19"/>
    <mergeCell ref="LAS19:LAV19"/>
    <mergeCell ref="LAW19:LAZ19"/>
    <mergeCell ref="LBA19:LBD19"/>
    <mergeCell ref="LBE19:LBH19"/>
    <mergeCell ref="LBI19:LBL19"/>
    <mergeCell ref="LBM19:LBP19"/>
    <mergeCell ref="LBQ19:LBT19"/>
    <mergeCell ref="LBU19:LBX19"/>
    <mergeCell ref="LBY19:LCB19"/>
    <mergeCell ref="LCC19:LCF19"/>
    <mergeCell ref="LCG19:LCJ19"/>
    <mergeCell ref="LCK19:LCN19"/>
    <mergeCell ref="LCO19:LCR19"/>
    <mergeCell ref="LCS19:LCV19"/>
    <mergeCell ref="LCW19:LCZ19"/>
    <mergeCell ref="LDA19:LDD19"/>
    <mergeCell ref="LDE19:LDH19"/>
    <mergeCell ref="LDI19:LDL19"/>
    <mergeCell ref="LDM19:LDP19"/>
    <mergeCell ref="LDQ19:LDT19"/>
    <mergeCell ref="LDU19:LDX19"/>
    <mergeCell ref="LDY19:LEB19"/>
    <mergeCell ref="LEC19:LEF19"/>
    <mergeCell ref="LEG19:LEJ19"/>
    <mergeCell ref="LEK19:LEN19"/>
    <mergeCell ref="LEO19:LER19"/>
    <mergeCell ref="LES19:LEV19"/>
    <mergeCell ref="LEW19:LEZ19"/>
    <mergeCell ref="LFA19:LFD19"/>
    <mergeCell ref="LFE19:LFH19"/>
    <mergeCell ref="LFI19:LFL19"/>
    <mergeCell ref="LFM19:LFP19"/>
    <mergeCell ref="LFQ19:LFT19"/>
    <mergeCell ref="LFU19:LFX19"/>
    <mergeCell ref="LFY19:LGB19"/>
    <mergeCell ref="LGC19:LGF19"/>
    <mergeCell ref="LGG19:LGJ19"/>
    <mergeCell ref="LGK19:LGN19"/>
    <mergeCell ref="LGO19:LGR19"/>
    <mergeCell ref="LGS19:LGV19"/>
    <mergeCell ref="LGW19:LGZ19"/>
    <mergeCell ref="LHA19:LHD19"/>
    <mergeCell ref="LHE19:LHH19"/>
    <mergeCell ref="LHI19:LHL19"/>
    <mergeCell ref="LHM19:LHP19"/>
    <mergeCell ref="LHQ19:LHT19"/>
    <mergeCell ref="LHU19:LHX19"/>
    <mergeCell ref="LHY19:LIB19"/>
    <mergeCell ref="LIC19:LIF19"/>
    <mergeCell ref="LIG19:LIJ19"/>
    <mergeCell ref="LIK19:LIN19"/>
    <mergeCell ref="LIO19:LIR19"/>
    <mergeCell ref="LIS19:LIV19"/>
    <mergeCell ref="LIW19:LIZ19"/>
    <mergeCell ref="LJA19:LJD19"/>
    <mergeCell ref="LJE19:LJH19"/>
    <mergeCell ref="LJI19:LJL19"/>
    <mergeCell ref="LJM19:LJP19"/>
    <mergeCell ref="LJQ19:LJT19"/>
    <mergeCell ref="LJU19:LJX19"/>
    <mergeCell ref="LJY19:LKB19"/>
    <mergeCell ref="LKC19:LKF19"/>
    <mergeCell ref="LKG19:LKJ19"/>
    <mergeCell ref="LKK19:LKN19"/>
    <mergeCell ref="LKO19:LKR19"/>
    <mergeCell ref="LKS19:LKV19"/>
    <mergeCell ref="LKW19:LKZ19"/>
    <mergeCell ref="LLA19:LLD19"/>
    <mergeCell ref="LLE19:LLH19"/>
    <mergeCell ref="LLI19:LLL19"/>
    <mergeCell ref="LLM19:LLP19"/>
    <mergeCell ref="LLQ19:LLT19"/>
    <mergeCell ref="LLU19:LLX19"/>
    <mergeCell ref="LLY19:LMB19"/>
    <mergeCell ref="LMC19:LMF19"/>
    <mergeCell ref="LMG19:LMJ19"/>
    <mergeCell ref="LMK19:LMN19"/>
    <mergeCell ref="LMO19:LMR19"/>
    <mergeCell ref="LMS19:LMV19"/>
    <mergeCell ref="LMW19:LMZ19"/>
    <mergeCell ref="LNA19:LND19"/>
    <mergeCell ref="LNE19:LNH19"/>
    <mergeCell ref="LNI19:LNL19"/>
    <mergeCell ref="LNM19:LNP19"/>
    <mergeCell ref="LNQ19:LNT19"/>
    <mergeCell ref="LNU19:LNX19"/>
    <mergeCell ref="LNY19:LOB19"/>
    <mergeCell ref="LOC19:LOF19"/>
    <mergeCell ref="LOG19:LOJ19"/>
    <mergeCell ref="LOK19:LON19"/>
    <mergeCell ref="LOO19:LOR19"/>
    <mergeCell ref="LOS19:LOV19"/>
    <mergeCell ref="LOW19:LOZ19"/>
    <mergeCell ref="LPA19:LPD19"/>
    <mergeCell ref="LPE19:LPH19"/>
    <mergeCell ref="LPI19:LPL19"/>
    <mergeCell ref="LPM19:LPP19"/>
    <mergeCell ref="LPQ19:LPT19"/>
    <mergeCell ref="LPU19:LPX19"/>
    <mergeCell ref="LPY19:LQB19"/>
    <mergeCell ref="LQC19:LQF19"/>
    <mergeCell ref="LQG19:LQJ19"/>
    <mergeCell ref="LQK19:LQN19"/>
    <mergeCell ref="LQO19:LQR19"/>
    <mergeCell ref="LQS19:LQV19"/>
    <mergeCell ref="LQW19:LQZ19"/>
    <mergeCell ref="LRA19:LRD19"/>
    <mergeCell ref="LRE19:LRH19"/>
    <mergeCell ref="LRI19:LRL19"/>
    <mergeCell ref="LRM19:LRP19"/>
    <mergeCell ref="LRQ19:LRT19"/>
    <mergeCell ref="LRU19:LRX19"/>
    <mergeCell ref="LRY19:LSB19"/>
    <mergeCell ref="LSC19:LSF19"/>
    <mergeCell ref="LSG19:LSJ19"/>
    <mergeCell ref="LSK19:LSN19"/>
    <mergeCell ref="LSO19:LSR19"/>
    <mergeCell ref="LSS19:LSV19"/>
    <mergeCell ref="LSW19:LSZ19"/>
    <mergeCell ref="LTA19:LTD19"/>
    <mergeCell ref="LTE19:LTH19"/>
    <mergeCell ref="LTI19:LTL19"/>
    <mergeCell ref="LTM19:LTP19"/>
    <mergeCell ref="LTQ19:LTT19"/>
    <mergeCell ref="LTU19:LTX19"/>
    <mergeCell ref="LTY19:LUB19"/>
    <mergeCell ref="LUC19:LUF19"/>
    <mergeCell ref="LUG19:LUJ19"/>
    <mergeCell ref="LUK19:LUN19"/>
    <mergeCell ref="LUO19:LUR19"/>
    <mergeCell ref="LUS19:LUV19"/>
    <mergeCell ref="LUW19:LUZ19"/>
    <mergeCell ref="LVA19:LVD19"/>
    <mergeCell ref="LVE19:LVH19"/>
    <mergeCell ref="LVI19:LVL19"/>
    <mergeCell ref="LVM19:LVP19"/>
    <mergeCell ref="LVQ19:LVT19"/>
    <mergeCell ref="LVU19:LVX19"/>
    <mergeCell ref="LVY19:LWB19"/>
    <mergeCell ref="LWC19:LWF19"/>
    <mergeCell ref="LWG19:LWJ19"/>
    <mergeCell ref="LWK19:LWN19"/>
    <mergeCell ref="LWO19:LWR19"/>
    <mergeCell ref="LWS19:LWV19"/>
    <mergeCell ref="LWW19:LWZ19"/>
    <mergeCell ref="LXA19:LXD19"/>
    <mergeCell ref="LXE19:LXH19"/>
    <mergeCell ref="LXI19:LXL19"/>
    <mergeCell ref="LXM19:LXP19"/>
    <mergeCell ref="LXQ19:LXT19"/>
    <mergeCell ref="LXU19:LXX19"/>
    <mergeCell ref="LXY19:LYB19"/>
    <mergeCell ref="LYC19:LYF19"/>
    <mergeCell ref="LYG19:LYJ19"/>
    <mergeCell ref="LYK19:LYN19"/>
    <mergeCell ref="LYO19:LYR19"/>
    <mergeCell ref="LYS19:LYV19"/>
    <mergeCell ref="LYW19:LYZ19"/>
    <mergeCell ref="LZA19:LZD19"/>
    <mergeCell ref="LZE19:LZH19"/>
    <mergeCell ref="LZI19:LZL19"/>
    <mergeCell ref="LZM19:LZP19"/>
    <mergeCell ref="LZQ19:LZT19"/>
    <mergeCell ref="LZU19:LZX19"/>
    <mergeCell ref="LZY19:MAB19"/>
    <mergeCell ref="MAC19:MAF19"/>
    <mergeCell ref="MAG19:MAJ19"/>
    <mergeCell ref="MAK19:MAN19"/>
    <mergeCell ref="MAO19:MAR19"/>
    <mergeCell ref="MAS19:MAV19"/>
    <mergeCell ref="MAW19:MAZ19"/>
    <mergeCell ref="MBA19:MBD19"/>
    <mergeCell ref="MBE19:MBH19"/>
    <mergeCell ref="MBI19:MBL19"/>
    <mergeCell ref="MBM19:MBP19"/>
    <mergeCell ref="MBQ19:MBT19"/>
    <mergeCell ref="MBU19:MBX19"/>
    <mergeCell ref="MBY19:MCB19"/>
    <mergeCell ref="MCC19:MCF19"/>
    <mergeCell ref="MCG19:MCJ19"/>
    <mergeCell ref="MCK19:MCN19"/>
    <mergeCell ref="MCO19:MCR19"/>
    <mergeCell ref="MCS19:MCV19"/>
    <mergeCell ref="MCW19:MCZ19"/>
    <mergeCell ref="MDA19:MDD19"/>
    <mergeCell ref="MDE19:MDH19"/>
    <mergeCell ref="MDI19:MDL19"/>
    <mergeCell ref="MDM19:MDP19"/>
    <mergeCell ref="MDQ19:MDT19"/>
    <mergeCell ref="MDU19:MDX19"/>
    <mergeCell ref="MDY19:MEB19"/>
    <mergeCell ref="MEC19:MEF19"/>
    <mergeCell ref="MEG19:MEJ19"/>
    <mergeCell ref="MEK19:MEN19"/>
    <mergeCell ref="MEO19:MER19"/>
    <mergeCell ref="MES19:MEV19"/>
    <mergeCell ref="MEW19:MEZ19"/>
    <mergeCell ref="MFA19:MFD19"/>
    <mergeCell ref="MFE19:MFH19"/>
    <mergeCell ref="MFI19:MFL19"/>
    <mergeCell ref="MFM19:MFP19"/>
    <mergeCell ref="MFQ19:MFT19"/>
    <mergeCell ref="MFU19:MFX19"/>
    <mergeCell ref="MFY19:MGB19"/>
    <mergeCell ref="MGC19:MGF19"/>
    <mergeCell ref="MGG19:MGJ19"/>
    <mergeCell ref="MGK19:MGN19"/>
    <mergeCell ref="MGO19:MGR19"/>
    <mergeCell ref="MGS19:MGV19"/>
    <mergeCell ref="MGW19:MGZ19"/>
    <mergeCell ref="MHA19:MHD19"/>
    <mergeCell ref="MHE19:MHH19"/>
    <mergeCell ref="MHI19:MHL19"/>
    <mergeCell ref="MHM19:MHP19"/>
    <mergeCell ref="MHQ19:MHT19"/>
    <mergeCell ref="MHU19:MHX19"/>
    <mergeCell ref="MHY19:MIB19"/>
    <mergeCell ref="MIC19:MIF19"/>
    <mergeCell ref="MIG19:MIJ19"/>
    <mergeCell ref="MIK19:MIN19"/>
    <mergeCell ref="MIO19:MIR19"/>
    <mergeCell ref="MIS19:MIV19"/>
    <mergeCell ref="MIW19:MIZ19"/>
    <mergeCell ref="MJA19:MJD19"/>
    <mergeCell ref="MJE19:MJH19"/>
    <mergeCell ref="MJI19:MJL19"/>
    <mergeCell ref="MJM19:MJP19"/>
    <mergeCell ref="MJQ19:MJT19"/>
    <mergeCell ref="MJU19:MJX19"/>
    <mergeCell ref="MJY19:MKB19"/>
    <mergeCell ref="MKC19:MKF19"/>
    <mergeCell ref="MKG19:MKJ19"/>
    <mergeCell ref="MKK19:MKN19"/>
    <mergeCell ref="MKO19:MKR19"/>
    <mergeCell ref="MKS19:MKV19"/>
    <mergeCell ref="MKW19:MKZ19"/>
    <mergeCell ref="MLA19:MLD19"/>
    <mergeCell ref="MLE19:MLH19"/>
    <mergeCell ref="MLI19:MLL19"/>
    <mergeCell ref="MLM19:MLP19"/>
    <mergeCell ref="MLQ19:MLT19"/>
    <mergeCell ref="MLU19:MLX19"/>
    <mergeCell ref="MLY19:MMB19"/>
    <mergeCell ref="MMC19:MMF19"/>
    <mergeCell ref="MMG19:MMJ19"/>
    <mergeCell ref="MMK19:MMN19"/>
    <mergeCell ref="MMO19:MMR19"/>
    <mergeCell ref="MMS19:MMV19"/>
    <mergeCell ref="MMW19:MMZ19"/>
    <mergeCell ref="MNA19:MND19"/>
    <mergeCell ref="MNE19:MNH19"/>
    <mergeCell ref="MNI19:MNL19"/>
    <mergeCell ref="MNM19:MNP19"/>
    <mergeCell ref="MNQ19:MNT19"/>
    <mergeCell ref="MNU19:MNX19"/>
    <mergeCell ref="MNY19:MOB19"/>
    <mergeCell ref="MOC19:MOF19"/>
    <mergeCell ref="MOG19:MOJ19"/>
    <mergeCell ref="MOK19:MON19"/>
    <mergeCell ref="MOO19:MOR19"/>
    <mergeCell ref="MOS19:MOV19"/>
    <mergeCell ref="MOW19:MOZ19"/>
    <mergeCell ref="MPA19:MPD19"/>
    <mergeCell ref="MPE19:MPH19"/>
    <mergeCell ref="MPI19:MPL19"/>
    <mergeCell ref="MPM19:MPP19"/>
    <mergeCell ref="MPQ19:MPT19"/>
    <mergeCell ref="MPU19:MPX19"/>
    <mergeCell ref="MPY19:MQB19"/>
    <mergeCell ref="MQC19:MQF19"/>
    <mergeCell ref="MQG19:MQJ19"/>
    <mergeCell ref="MQK19:MQN19"/>
    <mergeCell ref="MQO19:MQR19"/>
    <mergeCell ref="MQS19:MQV19"/>
    <mergeCell ref="MQW19:MQZ19"/>
    <mergeCell ref="MRA19:MRD19"/>
    <mergeCell ref="MRE19:MRH19"/>
    <mergeCell ref="MRI19:MRL19"/>
    <mergeCell ref="MRM19:MRP19"/>
    <mergeCell ref="MRQ19:MRT19"/>
    <mergeCell ref="MRU19:MRX19"/>
    <mergeCell ref="MRY19:MSB19"/>
    <mergeCell ref="MSC19:MSF19"/>
    <mergeCell ref="MSG19:MSJ19"/>
    <mergeCell ref="MSK19:MSN19"/>
    <mergeCell ref="MSO19:MSR19"/>
    <mergeCell ref="MSS19:MSV19"/>
    <mergeCell ref="MSW19:MSZ19"/>
    <mergeCell ref="MTA19:MTD19"/>
    <mergeCell ref="MTE19:MTH19"/>
    <mergeCell ref="MTI19:MTL19"/>
    <mergeCell ref="MTM19:MTP19"/>
    <mergeCell ref="MTQ19:MTT19"/>
    <mergeCell ref="MTU19:MTX19"/>
    <mergeCell ref="MTY19:MUB19"/>
    <mergeCell ref="MUC19:MUF19"/>
    <mergeCell ref="MUG19:MUJ19"/>
    <mergeCell ref="MUK19:MUN19"/>
    <mergeCell ref="MUO19:MUR19"/>
    <mergeCell ref="MUS19:MUV19"/>
    <mergeCell ref="MUW19:MUZ19"/>
    <mergeCell ref="MVA19:MVD19"/>
    <mergeCell ref="MVE19:MVH19"/>
    <mergeCell ref="MVI19:MVL19"/>
    <mergeCell ref="MVM19:MVP19"/>
    <mergeCell ref="MVQ19:MVT19"/>
    <mergeCell ref="MVU19:MVX19"/>
    <mergeCell ref="MVY19:MWB19"/>
    <mergeCell ref="MWC19:MWF19"/>
    <mergeCell ref="MWG19:MWJ19"/>
    <mergeCell ref="MWK19:MWN19"/>
    <mergeCell ref="MWO19:MWR19"/>
    <mergeCell ref="MWS19:MWV19"/>
    <mergeCell ref="MWW19:MWZ19"/>
    <mergeCell ref="MXA19:MXD19"/>
    <mergeCell ref="MXE19:MXH19"/>
    <mergeCell ref="MXI19:MXL19"/>
    <mergeCell ref="MXM19:MXP19"/>
    <mergeCell ref="MXQ19:MXT19"/>
    <mergeCell ref="MXU19:MXX19"/>
    <mergeCell ref="MXY19:MYB19"/>
    <mergeCell ref="MYC19:MYF19"/>
    <mergeCell ref="MYG19:MYJ19"/>
    <mergeCell ref="MYK19:MYN19"/>
    <mergeCell ref="MYO19:MYR19"/>
    <mergeCell ref="MYS19:MYV19"/>
    <mergeCell ref="MYW19:MYZ19"/>
    <mergeCell ref="MZA19:MZD19"/>
    <mergeCell ref="MZE19:MZH19"/>
    <mergeCell ref="MZI19:MZL19"/>
    <mergeCell ref="MZM19:MZP19"/>
    <mergeCell ref="MZQ19:MZT19"/>
    <mergeCell ref="MZU19:MZX19"/>
    <mergeCell ref="MZY19:NAB19"/>
    <mergeCell ref="NAC19:NAF19"/>
    <mergeCell ref="NAG19:NAJ19"/>
    <mergeCell ref="NAK19:NAN19"/>
    <mergeCell ref="NAO19:NAR19"/>
    <mergeCell ref="NAS19:NAV19"/>
    <mergeCell ref="NAW19:NAZ19"/>
    <mergeCell ref="NBA19:NBD19"/>
    <mergeCell ref="NBE19:NBH19"/>
    <mergeCell ref="NBI19:NBL19"/>
    <mergeCell ref="NBM19:NBP19"/>
    <mergeCell ref="NBQ19:NBT19"/>
    <mergeCell ref="NBU19:NBX19"/>
    <mergeCell ref="NBY19:NCB19"/>
    <mergeCell ref="NCC19:NCF19"/>
    <mergeCell ref="NCG19:NCJ19"/>
    <mergeCell ref="NCK19:NCN19"/>
    <mergeCell ref="NCO19:NCR19"/>
    <mergeCell ref="NCS19:NCV19"/>
    <mergeCell ref="NCW19:NCZ19"/>
    <mergeCell ref="NDA19:NDD19"/>
    <mergeCell ref="NDE19:NDH19"/>
    <mergeCell ref="NDI19:NDL19"/>
    <mergeCell ref="NDM19:NDP19"/>
    <mergeCell ref="NDQ19:NDT19"/>
    <mergeCell ref="NDU19:NDX19"/>
    <mergeCell ref="NDY19:NEB19"/>
    <mergeCell ref="NEC19:NEF19"/>
    <mergeCell ref="NEG19:NEJ19"/>
    <mergeCell ref="NEK19:NEN19"/>
    <mergeCell ref="NEO19:NER19"/>
    <mergeCell ref="NES19:NEV19"/>
    <mergeCell ref="NEW19:NEZ19"/>
    <mergeCell ref="NFA19:NFD19"/>
    <mergeCell ref="NFE19:NFH19"/>
    <mergeCell ref="NFI19:NFL19"/>
    <mergeCell ref="NFM19:NFP19"/>
    <mergeCell ref="NFQ19:NFT19"/>
    <mergeCell ref="NFU19:NFX19"/>
    <mergeCell ref="NFY19:NGB19"/>
    <mergeCell ref="NGC19:NGF19"/>
    <mergeCell ref="NGG19:NGJ19"/>
    <mergeCell ref="NGK19:NGN19"/>
    <mergeCell ref="NGO19:NGR19"/>
    <mergeCell ref="NGS19:NGV19"/>
    <mergeCell ref="NGW19:NGZ19"/>
    <mergeCell ref="NHA19:NHD19"/>
    <mergeCell ref="NHE19:NHH19"/>
    <mergeCell ref="NHI19:NHL19"/>
    <mergeCell ref="NHM19:NHP19"/>
    <mergeCell ref="NHQ19:NHT19"/>
    <mergeCell ref="NHU19:NHX19"/>
    <mergeCell ref="NHY19:NIB19"/>
    <mergeCell ref="NIC19:NIF19"/>
    <mergeCell ref="NIG19:NIJ19"/>
    <mergeCell ref="NIK19:NIN19"/>
    <mergeCell ref="NIO19:NIR19"/>
    <mergeCell ref="NIS19:NIV19"/>
    <mergeCell ref="NIW19:NIZ19"/>
    <mergeCell ref="NJA19:NJD19"/>
    <mergeCell ref="NJE19:NJH19"/>
    <mergeCell ref="NJI19:NJL19"/>
    <mergeCell ref="NJM19:NJP19"/>
    <mergeCell ref="NJQ19:NJT19"/>
    <mergeCell ref="NJU19:NJX19"/>
    <mergeCell ref="NJY19:NKB19"/>
    <mergeCell ref="NKC19:NKF19"/>
    <mergeCell ref="NKG19:NKJ19"/>
    <mergeCell ref="NKK19:NKN19"/>
    <mergeCell ref="NKO19:NKR19"/>
    <mergeCell ref="NKS19:NKV19"/>
    <mergeCell ref="NKW19:NKZ19"/>
    <mergeCell ref="NLA19:NLD19"/>
    <mergeCell ref="NLE19:NLH19"/>
    <mergeCell ref="NLI19:NLL19"/>
    <mergeCell ref="NLM19:NLP19"/>
    <mergeCell ref="NLQ19:NLT19"/>
    <mergeCell ref="NLU19:NLX19"/>
    <mergeCell ref="NLY19:NMB19"/>
    <mergeCell ref="NMC19:NMF19"/>
    <mergeCell ref="NMG19:NMJ19"/>
    <mergeCell ref="NMK19:NMN19"/>
    <mergeCell ref="NMO19:NMR19"/>
    <mergeCell ref="NMS19:NMV19"/>
    <mergeCell ref="NMW19:NMZ19"/>
    <mergeCell ref="NNA19:NND19"/>
    <mergeCell ref="NNE19:NNH19"/>
    <mergeCell ref="NNI19:NNL19"/>
    <mergeCell ref="NNM19:NNP19"/>
    <mergeCell ref="NNQ19:NNT19"/>
    <mergeCell ref="NNU19:NNX19"/>
    <mergeCell ref="NNY19:NOB19"/>
    <mergeCell ref="NOC19:NOF19"/>
    <mergeCell ref="NOG19:NOJ19"/>
    <mergeCell ref="NOK19:NON19"/>
    <mergeCell ref="NOO19:NOR19"/>
    <mergeCell ref="NOS19:NOV19"/>
    <mergeCell ref="NOW19:NOZ19"/>
    <mergeCell ref="NPA19:NPD19"/>
    <mergeCell ref="NPE19:NPH19"/>
    <mergeCell ref="NPI19:NPL19"/>
    <mergeCell ref="NPM19:NPP19"/>
    <mergeCell ref="NPQ19:NPT19"/>
    <mergeCell ref="NPU19:NPX19"/>
    <mergeCell ref="NPY19:NQB19"/>
    <mergeCell ref="NQC19:NQF19"/>
    <mergeCell ref="NQG19:NQJ19"/>
    <mergeCell ref="NQK19:NQN19"/>
    <mergeCell ref="NQO19:NQR19"/>
    <mergeCell ref="NQS19:NQV19"/>
    <mergeCell ref="NQW19:NQZ19"/>
    <mergeCell ref="NRA19:NRD19"/>
    <mergeCell ref="NRE19:NRH19"/>
    <mergeCell ref="NRI19:NRL19"/>
    <mergeCell ref="NRM19:NRP19"/>
    <mergeCell ref="NRQ19:NRT19"/>
    <mergeCell ref="NRU19:NRX19"/>
    <mergeCell ref="NRY19:NSB19"/>
    <mergeCell ref="NSC19:NSF19"/>
    <mergeCell ref="NSG19:NSJ19"/>
    <mergeCell ref="NSK19:NSN19"/>
    <mergeCell ref="NSO19:NSR19"/>
    <mergeCell ref="NSS19:NSV19"/>
    <mergeCell ref="NSW19:NSZ19"/>
    <mergeCell ref="NTA19:NTD19"/>
    <mergeCell ref="NTE19:NTH19"/>
    <mergeCell ref="NTI19:NTL19"/>
    <mergeCell ref="NTM19:NTP19"/>
    <mergeCell ref="NTQ19:NTT19"/>
    <mergeCell ref="NTU19:NTX19"/>
    <mergeCell ref="NTY19:NUB19"/>
    <mergeCell ref="NUC19:NUF19"/>
    <mergeCell ref="NUG19:NUJ19"/>
    <mergeCell ref="NUK19:NUN19"/>
    <mergeCell ref="NUO19:NUR19"/>
    <mergeCell ref="NUS19:NUV19"/>
    <mergeCell ref="NUW19:NUZ19"/>
    <mergeCell ref="NVA19:NVD19"/>
    <mergeCell ref="NVE19:NVH19"/>
    <mergeCell ref="NVI19:NVL19"/>
    <mergeCell ref="NVM19:NVP19"/>
    <mergeCell ref="NVQ19:NVT19"/>
    <mergeCell ref="NVU19:NVX19"/>
    <mergeCell ref="NVY19:NWB19"/>
    <mergeCell ref="NWC19:NWF19"/>
    <mergeCell ref="NWG19:NWJ19"/>
    <mergeCell ref="NWK19:NWN19"/>
    <mergeCell ref="NWO19:NWR19"/>
    <mergeCell ref="NWS19:NWV19"/>
    <mergeCell ref="NWW19:NWZ19"/>
    <mergeCell ref="NXA19:NXD19"/>
    <mergeCell ref="NXE19:NXH19"/>
    <mergeCell ref="NXI19:NXL19"/>
    <mergeCell ref="NXM19:NXP19"/>
    <mergeCell ref="NXQ19:NXT19"/>
    <mergeCell ref="NXU19:NXX19"/>
    <mergeCell ref="NXY19:NYB19"/>
    <mergeCell ref="NYC19:NYF19"/>
    <mergeCell ref="NYG19:NYJ19"/>
    <mergeCell ref="NYK19:NYN19"/>
    <mergeCell ref="NYO19:NYR19"/>
    <mergeCell ref="NYS19:NYV19"/>
    <mergeCell ref="NYW19:NYZ19"/>
    <mergeCell ref="NZA19:NZD19"/>
    <mergeCell ref="NZE19:NZH19"/>
    <mergeCell ref="NZI19:NZL19"/>
    <mergeCell ref="NZM19:NZP19"/>
    <mergeCell ref="NZQ19:NZT19"/>
    <mergeCell ref="NZU19:NZX19"/>
    <mergeCell ref="NZY19:OAB19"/>
    <mergeCell ref="OAC19:OAF19"/>
    <mergeCell ref="OAG19:OAJ19"/>
    <mergeCell ref="OAK19:OAN19"/>
    <mergeCell ref="OAO19:OAR19"/>
    <mergeCell ref="OAS19:OAV19"/>
    <mergeCell ref="OAW19:OAZ19"/>
    <mergeCell ref="OBA19:OBD19"/>
    <mergeCell ref="OBE19:OBH19"/>
    <mergeCell ref="OBI19:OBL19"/>
    <mergeCell ref="OBM19:OBP19"/>
    <mergeCell ref="OBQ19:OBT19"/>
    <mergeCell ref="OBU19:OBX19"/>
    <mergeCell ref="OBY19:OCB19"/>
    <mergeCell ref="OCC19:OCF19"/>
    <mergeCell ref="OCG19:OCJ19"/>
    <mergeCell ref="OCK19:OCN19"/>
    <mergeCell ref="OCO19:OCR19"/>
    <mergeCell ref="OCS19:OCV19"/>
    <mergeCell ref="OCW19:OCZ19"/>
    <mergeCell ref="ODA19:ODD19"/>
    <mergeCell ref="ODE19:ODH19"/>
    <mergeCell ref="ODI19:ODL19"/>
    <mergeCell ref="ODM19:ODP19"/>
    <mergeCell ref="ODQ19:ODT19"/>
    <mergeCell ref="ODU19:ODX19"/>
    <mergeCell ref="ODY19:OEB19"/>
    <mergeCell ref="OEC19:OEF19"/>
    <mergeCell ref="OEG19:OEJ19"/>
    <mergeCell ref="OEK19:OEN19"/>
    <mergeCell ref="OEO19:OER19"/>
    <mergeCell ref="OES19:OEV19"/>
    <mergeCell ref="OEW19:OEZ19"/>
    <mergeCell ref="OFA19:OFD19"/>
    <mergeCell ref="OFE19:OFH19"/>
    <mergeCell ref="OFI19:OFL19"/>
    <mergeCell ref="OFM19:OFP19"/>
    <mergeCell ref="OFQ19:OFT19"/>
    <mergeCell ref="OFU19:OFX19"/>
    <mergeCell ref="OFY19:OGB19"/>
    <mergeCell ref="OGC19:OGF19"/>
    <mergeCell ref="OGG19:OGJ19"/>
    <mergeCell ref="OGK19:OGN19"/>
    <mergeCell ref="OGO19:OGR19"/>
    <mergeCell ref="OGS19:OGV19"/>
    <mergeCell ref="OGW19:OGZ19"/>
    <mergeCell ref="OHA19:OHD19"/>
    <mergeCell ref="OHE19:OHH19"/>
    <mergeCell ref="OHI19:OHL19"/>
    <mergeCell ref="OHM19:OHP19"/>
    <mergeCell ref="OHQ19:OHT19"/>
    <mergeCell ref="OHU19:OHX19"/>
    <mergeCell ref="OHY19:OIB19"/>
    <mergeCell ref="OIC19:OIF19"/>
    <mergeCell ref="OIG19:OIJ19"/>
    <mergeCell ref="OIK19:OIN19"/>
    <mergeCell ref="OIO19:OIR19"/>
    <mergeCell ref="OIS19:OIV19"/>
    <mergeCell ref="OIW19:OIZ19"/>
    <mergeCell ref="OJA19:OJD19"/>
    <mergeCell ref="OJE19:OJH19"/>
    <mergeCell ref="OJI19:OJL19"/>
    <mergeCell ref="OJM19:OJP19"/>
    <mergeCell ref="OJQ19:OJT19"/>
    <mergeCell ref="OJU19:OJX19"/>
    <mergeCell ref="OJY19:OKB19"/>
    <mergeCell ref="OKC19:OKF19"/>
    <mergeCell ref="OKG19:OKJ19"/>
    <mergeCell ref="OKK19:OKN19"/>
    <mergeCell ref="OKO19:OKR19"/>
    <mergeCell ref="OKS19:OKV19"/>
    <mergeCell ref="OKW19:OKZ19"/>
    <mergeCell ref="OLA19:OLD19"/>
    <mergeCell ref="OLE19:OLH19"/>
    <mergeCell ref="OLI19:OLL19"/>
    <mergeCell ref="OLM19:OLP19"/>
    <mergeCell ref="OLQ19:OLT19"/>
    <mergeCell ref="OLU19:OLX19"/>
    <mergeCell ref="OLY19:OMB19"/>
    <mergeCell ref="OMC19:OMF19"/>
    <mergeCell ref="OMG19:OMJ19"/>
    <mergeCell ref="OMK19:OMN19"/>
    <mergeCell ref="OMO19:OMR19"/>
    <mergeCell ref="OMS19:OMV19"/>
    <mergeCell ref="OMW19:OMZ19"/>
    <mergeCell ref="ONA19:OND19"/>
    <mergeCell ref="ONE19:ONH19"/>
    <mergeCell ref="ONI19:ONL19"/>
    <mergeCell ref="ONM19:ONP19"/>
    <mergeCell ref="ONQ19:ONT19"/>
    <mergeCell ref="ONU19:ONX19"/>
    <mergeCell ref="ONY19:OOB19"/>
    <mergeCell ref="OOC19:OOF19"/>
    <mergeCell ref="OOG19:OOJ19"/>
    <mergeCell ref="OOK19:OON19"/>
    <mergeCell ref="OOO19:OOR19"/>
    <mergeCell ref="OOS19:OOV19"/>
    <mergeCell ref="OOW19:OOZ19"/>
    <mergeCell ref="OPA19:OPD19"/>
    <mergeCell ref="OPE19:OPH19"/>
    <mergeCell ref="OPI19:OPL19"/>
    <mergeCell ref="OPM19:OPP19"/>
    <mergeCell ref="OPQ19:OPT19"/>
    <mergeCell ref="OPU19:OPX19"/>
    <mergeCell ref="OPY19:OQB19"/>
    <mergeCell ref="OQC19:OQF19"/>
    <mergeCell ref="OQG19:OQJ19"/>
    <mergeCell ref="OQK19:OQN19"/>
    <mergeCell ref="OQO19:OQR19"/>
    <mergeCell ref="OQS19:OQV19"/>
    <mergeCell ref="OQW19:OQZ19"/>
    <mergeCell ref="ORA19:ORD19"/>
    <mergeCell ref="ORE19:ORH19"/>
    <mergeCell ref="ORI19:ORL19"/>
    <mergeCell ref="ORM19:ORP19"/>
    <mergeCell ref="ORQ19:ORT19"/>
    <mergeCell ref="ORU19:ORX19"/>
    <mergeCell ref="ORY19:OSB19"/>
    <mergeCell ref="OSC19:OSF19"/>
    <mergeCell ref="OSG19:OSJ19"/>
    <mergeCell ref="OSK19:OSN19"/>
    <mergeCell ref="OSO19:OSR19"/>
    <mergeCell ref="OSS19:OSV19"/>
    <mergeCell ref="OSW19:OSZ19"/>
    <mergeCell ref="OTA19:OTD19"/>
    <mergeCell ref="OTE19:OTH19"/>
    <mergeCell ref="OTI19:OTL19"/>
    <mergeCell ref="OTM19:OTP19"/>
    <mergeCell ref="OTQ19:OTT19"/>
    <mergeCell ref="OTU19:OTX19"/>
    <mergeCell ref="OTY19:OUB19"/>
    <mergeCell ref="OUC19:OUF19"/>
    <mergeCell ref="OUG19:OUJ19"/>
    <mergeCell ref="OUK19:OUN19"/>
    <mergeCell ref="OUO19:OUR19"/>
    <mergeCell ref="OUS19:OUV19"/>
    <mergeCell ref="OUW19:OUZ19"/>
    <mergeCell ref="OVA19:OVD19"/>
    <mergeCell ref="OVE19:OVH19"/>
    <mergeCell ref="OVI19:OVL19"/>
    <mergeCell ref="OVM19:OVP19"/>
    <mergeCell ref="OVQ19:OVT19"/>
    <mergeCell ref="OVU19:OVX19"/>
    <mergeCell ref="OVY19:OWB19"/>
    <mergeCell ref="OWC19:OWF19"/>
    <mergeCell ref="OWG19:OWJ19"/>
    <mergeCell ref="OWK19:OWN19"/>
    <mergeCell ref="OWO19:OWR19"/>
    <mergeCell ref="OWS19:OWV19"/>
    <mergeCell ref="OWW19:OWZ19"/>
    <mergeCell ref="OXA19:OXD19"/>
    <mergeCell ref="OXE19:OXH19"/>
    <mergeCell ref="OXI19:OXL19"/>
    <mergeCell ref="OXM19:OXP19"/>
    <mergeCell ref="OXQ19:OXT19"/>
    <mergeCell ref="OXU19:OXX19"/>
    <mergeCell ref="OXY19:OYB19"/>
    <mergeCell ref="OYC19:OYF19"/>
    <mergeCell ref="OYG19:OYJ19"/>
    <mergeCell ref="OYK19:OYN19"/>
    <mergeCell ref="OYO19:OYR19"/>
    <mergeCell ref="OYS19:OYV19"/>
    <mergeCell ref="OYW19:OYZ19"/>
    <mergeCell ref="OZA19:OZD19"/>
    <mergeCell ref="OZE19:OZH19"/>
    <mergeCell ref="OZI19:OZL19"/>
    <mergeCell ref="OZM19:OZP19"/>
    <mergeCell ref="OZQ19:OZT19"/>
    <mergeCell ref="OZU19:OZX19"/>
    <mergeCell ref="OZY19:PAB19"/>
    <mergeCell ref="PAC19:PAF19"/>
    <mergeCell ref="PAG19:PAJ19"/>
    <mergeCell ref="PAK19:PAN19"/>
    <mergeCell ref="PAO19:PAR19"/>
    <mergeCell ref="PAS19:PAV19"/>
    <mergeCell ref="PAW19:PAZ19"/>
    <mergeCell ref="PBA19:PBD19"/>
    <mergeCell ref="PBE19:PBH19"/>
    <mergeCell ref="PBI19:PBL19"/>
    <mergeCell ref="PBM19:PBP19"/>
    <mergeCell ref="PBQ19:PBT19"/>
    <mergeCell ref="PBU19:PBX19"/>
    <mergeCell ref="PBY19:PCB19"/>
    <mergeCell ref="PCC19:PCF19"/>
    <mergeCell ref="PCG19:PCJ19"/>
    <mergeCell ref="PCK19:PCN19"/>
    <mergeCell ref="PCO19:PCR19"/>
    <mergeCell ref="PCS19:PCV19"/>
    <mergeCell ref="PCW19:PCZ19"/>
    <mergeCell ref="PDA19:PDD19"/>
    <mergeCell ref="PDE19:PDH19"/>
    <mergeCell ref="PDI19:PDL19"/>
    <mergeCell ref="PDM19:PDP19"/>
    <mergeCell ref="PDQ19:PDT19"/>
    <mergeCell ref="PDU19:PDX19"/>
    <mergeCell ref="PDY19:PEB19"/>
    <mergeCell ref="PEC19:PEF19"/>
    <mergeCell ref="PEG19:PEJ19"/>
    <mergeCell ref="PEK19:PEN19"/>
    <mergeCell ref="PEO19:PER19"/>
    <mergeCell ref="PES19:PEV19"/>
    <mergeCell ref="PEW19:PEZ19"/>
    <mergeCell ref="PFA19:PFD19"/>
    <mergeCell ref="PFE19:PFH19"/>
    <mergeCell ref="PFI19:PFL19"/>
    <mergeCell ref="PFM19:PFP19"/>
    <mergeCell ref="PFQ19:PFT19"/>
    <mergeCell ref="PFU19:PFX19"/>
    <mergeCell ref="PFY19:PGB19"/>
    <mergeCell ref="PGC19:PGF19"/>
    <mergeCell ref="PGG19:PGJ19"/>
    <mergeCell ref="PGK19:PGN19"/>
    <mergeCell ref="PGO19:PGR19"/>
    <mergeCell ref="PGS19:PGV19"/>
    <mergeCell ref="PGW19:PGZ19"/>
    <mergeCell ref="PHA19:PHD19"/>
    <mergeCell ref="PHE19:PHH19"/>
    <mergeCell ref="PHI19:PHL19"/>
    <mergeCell ref="PHM19:PHP19"/>
    <mergeCell ref="PHQ19:PHT19"/>
    <mergeCell ref="PHU19:PHX19"/>
    <mergeCell ref="PHY19:PIB19"/>
    <mergeCell ref="PIC19:PIF19"/>
    <mergeCell ref="PIG19:PIJ19"/>
    <mergeCell ref="PIK19:PIN19"/>
    <mergeCell ref="PIO19:PIR19"/>
    <mergeCell ref="PIS19:PIV19"/>
    <mergeCell ref="PIW19:PIZ19"/>
    <mergeCell ref="PJA19:PJD19"/>
    <mergeCell ref="PJE19:PJH19"/>
    <mergeCell ref="PJI19:PJL19"/>
    <mergeCell ref="PJM19:PJP19"/>
    <mergeCell ref="PJQ19:PJT19"/>
    <mergeCell ref="PJU19:PJX19"/>
    <mergeCell ref="PJY19:PKB19"/>
    <mergeCell ref="PKC19:PKF19"/>
    <mergeCell ref="PKG19:PKJ19"/>
    <mergeCell ref="PKK19:PKN19"/>
    <mergeCell ref="PKO19:PKR19"/>
    <mergeCell ref="PKS19:PKV19"/>
    <mergeCell ref="PKW19:PKZ19"/>
    <mergeCell ref="PLA19:PLD19"/>
    <mergeCell ref="PLE19:PLH19"/>
    <mergeCell ref="PLI19:PLL19"/>
    <mergeCell ref="PLM19:PLP19"/>
    <mergeCell ref="PLQ19:PLT19"/>
    <mergeCell ref="PLU19:PLX19"/>
    <mergeCell ref="PLY19:PMB19"/>
    <mergeCell ref="PMC19:PMF19"/>
    <mergeCell ref="PMG19:PMJ19"/>
    <mergeCell ref="PMK19:PMN19"/>
    <mergeCell ref="PMO19:PMR19"/>
    <mergeCell ref="PMS19:PMV19"/>
    <mergeCell ref="PMW19:PMZ19"/>
    <mergeCell ref="PNA19:PND19"/>
    <mergeCell ref="PNE19:PNH19"/>
    <mergeCell ref="PNI19:PNL19"/>
    <mergeCell ref="PNM19:PNP19"/>
    <mergeCell ref="PNQ19:PNT19"/>
    <mergeCell ref="PNU19:PNX19"/>
    <mergeCell ref="PNY19:POB19"/>
    <mergeCell ref="POC19:POF19"/>
    <mergeCell ref="POG19:POJ19"/>
    <mergeCell ref="POK19:PON19"/>
    <mergeCell ref="POO19:POR19"/>
    <mergeCell ref="POS19:POV19"/>
    <mergeCell ref="POW19:POZ19"/>
    <mergeCell ref="PPA19:PPD19"/>
    <mergeCell ref="PPE19:PPH19"/>
    <mergeCell ref="PPI19:PPL19"/>
    <mergeCell ref="PPM19:PPP19"/>
    <mergeCell ref="PPQ19:PPT19"/>
    <mergeCell ref="PPU19:PPX19"/>
    <mergeCell ref="PPY19:PQB19"/>
    <mergeCell ref="PQC19:PQF19"/>
    <mergeCell ref="PQG19:PQJ19"/>
    <mergeCell ref="PQK19:PQN19"/>
    <mergeCell ref="PQO19:PQR19"/>
    <mergeCell ref="PQS19:PQV19"/>
    <mergeCell ref="PQW19:PQZ19"/>
    <mergeCell ref="PRA19:PRD19"/>
    <mergeCell ref="PRE19:PRH19"/>
    <mergeCell ref="PRI19:PRL19"/>
    <mergeCell ref="PRM19:PRP19"/>
    <mergeCell ref="PRQ19:PRT19"/>
    <mergeCell ref="PRU19:PRX19"/>
    <mergeCell ref="PRY19:PSB19"/>
    <mergeCell ref="PSC19:PSF19"/>
    <mergeCell ref="PSG19:PSJ19"/>
    <mergeCell ref="PSK19:PSN19"/>
    <mergeCell ref="PSO19:PSR19"/>
    <mergeCell ref="PSS19:PSV19"/>
    <mergeCell ref="PSW19:PSZ19"/>
    <mergeCell ref="PTA19:PTD19"/>
    <mergeCell ref="PTE19:PTH19"/>
    <mergeCell ref="PTI19:PTL19"/>
    <mergeCell ref="PTM19:PTP19"/>
    <mergeCell ref="PTQ19:PTT19"/>
    <mergeCell ref="PTU19:PTX19"/>
    <mergeCell ref="PTY19:PUB19"/>
    <mergeCell ref="PUC19:PUF19"/>
    <mergeCell ref="PUG19:PUJ19"/>
    <mergeCell ref="PUK19:PUN19"/>
    <mergeCell ref="PUO19:PUR19"/>
    <mergeCell ref="PUS19:PUV19"/>
    <mergeCell ref="PUW19:PUZ19"/>
    <mergeCell ref="PVA19:PVD19"/>
    <mergeCell ref="PVE19:PVH19"/>
    <mergeCell ref="PVI19:PVL19"/>
    <mergeCell ref="PVM19:PVP19"/>
    <mergeCell ref="PVQ19:PVT19"/>
    <mergeCell ref="PVU19:PVX19"/>
    <mergeCell ref="PVY19:PWB19"/>
    <mergeCell ref="PWC19:PWF19"/>
    <mergeCell ref="PWG19:PWJ19"/>
    <mergeCell ref="PWK19:PWN19"/>
    <mergeCell ref="PWO19:PWR19"/>
    <mergeCell ref="PWS19:PWV19"/>
    <mergeCell ref="PWW19:PWZ19"/>
    <mergeCell ref="PXA19:PXD19"/>
    <mergeCell ref="PXE19:PXH19"/>
    <mergeCell ref="PXI19:PXL19"/>
    <mergeCell ref="PXM19:PXP19"/>
    <mergeCell ref="PXQ19:PXT19"/>
    <mergeCell ref="PXU19:PXX19"/>
    <mergeCell ref="PXY19:PYB19"/>
    <mergeCell ref="PYC19:PYF19"/>
    <mergeCell ref="PYG19:PYJ19"/>
    <mergeCell ref="PYK19:PYN19"/>
    <mergeCell ref="PYO19:PYR19"/>
    <mergeCell ref="PYS19:PYV19"/>
    <mergeCell ref="PYW19:PYZ19"/>
    <mergeCell ref="PZA19:PZD19"/>
    <mergeCell ref="PZE19:PZH19"/>
    <mergeCell ref="PZI19:PZL19"/>
    <mergeCell ref="PZM19:PZP19"/>
    <mergeCell ref="PZQ19:PZT19"/>
    <mergeCell ref="PZU19:PZX19"/>
    <mergeCell ref="PZY19:QAB19"/>
    <mergeCell ref="QAC19:QAF19"/>
    <mergeCell ref="QAG19:QAJ19"/>
    <mergeCell ref="QAK19:QAN19"/>
    <mergeCell ref="QAO19:QAR19"/>
    <mergeCell ref="QAS19:QAV19"/>
    <mergeCell ref="QAW19:QAZ19"/>
    <mergeCell ref="QBA19:QBD19"/>
    <mergeCell ref="QBE19:QBH19"/>
    <mergeCell ref="QBI19:QBL19"/>
    <mergeCell ref="QBM19:QBP19"/>
    <mergeCell ref="QBQ19:QBT19"/>
    <mergeCell ref="QBU19:QBX19"/>
    <mergeCell ref="QBY19:QCB19"/>
    <mergeCell ref="QCC19:QCF19"/>
    <mergeCell ref="QCG19:QCJ19"/>
    <mergeCell ref="QCK19:QCN19"/>
    <mergeCell ref="QCO19:QCR19"/>
    <mergeCell ref="QCS19:QCV19"/>
    <mergeCell ref="QCW19:QCZ19"/>
    <mergeCell ref="QDA19:QDD19"/>
    <mergeCell ref="QDE19:QDH19"/>
    <mergeCell ref="QDI19:QDL19"/>
    <mergeCell ref="QDM19:QDP19"/>
    <mergeCell ref="QDQ19:QDT19"/>
    <mergeCell ref="QDU19:QDX19"/>
    <mergeCell ref="QDY19:QEB19"/>
    <mergeCell ref="QEC19:QEF19"/>
    <mergeCell ref="QEG19:QEJ19"/>
    <mergeCell ref="QEK19:QEN19"/>
    <mergeCell ref="QEO19:QER19"/>
    <mergeCell ref="QES19:QEV19"/>
    <mergeCell ref="QEW19:QEZ19"/>
    <mergeCell ref="QFA19:QFD19"/>
    <mergeCell ref="QFE19:QFH19"/>
    <mergeCell ref="QFI19:QFL19"/>
    <mergeCell ref="QFM19:QFP19"/>
    <mergeCell ref="QFQ19:QFT19"/>
    <mergeCell ref="QFU19:QFX19"/>
    <mergeCell ref="QFY19:QGB19"/>
    <mergeCell ref="QGC19:QGF19"/>
    <mergeCell ref="QGG19:QGJ19"/>
    <mergeCell ref="QGK19:QGN19"/>
    <mergeCell ref="QGO19:QGR19"/>
    <mergeCell ref="QGS19:QGV19"/>
    <mergeCell ref="QGW19:QGZ19"/>
    <mergeCell ref="QHA19:QHD19"/>
    <mergeCell ref="QHE19:QHH19"/>
    <mergeCell ref="QHI19:QHL19"/>
    <mergeCell ref="QHM19:QHP19"/>
    <mergeCell ref="QHQ19:QHT19"/>
    <mergeCell ref="QHU19:QHX19"/>
    <mergeCell ref="QHY19:QIB19"/>
    <mergeCell ref="QIC19:QIF19"/>
    <mergeCell ref="QIG19:QIJ19"/>
    <mergeCell ref="QIK19:QIN19"/>
    <mergeCell ref="QIO19:QIR19"/>
    <mergeCell ref="QIS19:QIV19"/>
    <mergeCell ref="QIW19:QIZ19"/>
    <mergeCell ref="QJA19:QJD19"/>
    <mergeCell ref="QJE19:QJH19"/>
    <mergeCell ref="QJI19:QJL19"/>
    <mergeCell ref="QJM19:QJP19"/>
    <mergeCell ref="QJQ19:QJT19"/>
    <mergeCell ref="QJU19:QJX19"/>
    <mergeCell ref="QJY19:QKB19"/>
    <mergeCell ref="QKC19:QKF19"/>
    <mergeCell ref="QKG19:QKJ19"/>
    <mergeCell ref="QKK19:QKN19"/>
    <mergeCell ref="QKO19:QKR19"/>
    <mergeCell ref="QKS19:QKV19"/>
    <mergeCell ref="QKW19:QKZ19"/>
    <mergeCell ref="QLA19:QLD19"/>
    <mergeCell ref="QLE19:QLH19"/>
    <mergeCell ref="QLI19:QLL19"/>
    <mergeCell ref="QLM19:QLP19"/>
    <mergeCell ref="QLQ19:QLT19"/>
    <mergeCell ref="QLU19:QLX19"/>
    <mergeCell ref="QLY19:QMB19"/>
    <mergeCell ref="QMC19:QMF19"/>
    <mergeCell ref="QMG19:QMJ19"/>
    <mergeCell ref="QMK19:QMN19"/>
    <mergeCell ref="QMO19:QMR19"/>
    <mergeCell ref="QMS19:QMV19"/>
    <mergeCell ref="QMW19:QMZ19"/>
    <mergeCell ref="QNA19:QND19"/>
    <mergeCell ref="QNE19:QNH19"/>
    <mergeCell ref="QNI19:QNL19"/>
    <mergeCell ref="QNM19:QNP19"/>
    <mergeCell ref="QNQ19:QNT19"/>
    <mergeCell ref="QNU19:QNX19"/>
    <mergeCell ref="QNY19:QOB19"/>
    <mergeCell ref="QOC19:QOF19"/>
    <mergeCell ref="QOG19:QOJ19"/>
    <mergeCell ref="QOK19:QON19"/>
    <mergeCell ref="QOO19:QOR19"/>
    <mergeCell ref="QOS19:QOV19"/>
    <mergeCell ref="QOW19:QOZ19"/>
    <mergeCell ref="QPA19:QPD19"/>
    <mergeCell ref="QPE19:QPH19"/>
    <mergeCell ref="QPI19:QPL19"/>
    <mergeCell ref="QPM19:QPP19"/>
    <mergeCell ref="QPQ19:QPT19"/>
    <mergeCell ref="QPU19:QPX19"/>
    <mergeCell ref="QPY19:QQB19"/>
    <mergeCell ref="QQC19:QQF19"/>
    <mergeCell ref="QQG19:QQJ19"/>
    <mergeCell ref="QQK19:QQN19"/>
    <mergeCell ref="QQO19:QQR19"/>
    <mergeCell ref="QQS19:QQV19"/>
    <mergeCell ref="QQW19:QQZ19"/>
    <mergeCell ref="QRA19:QRD19"/>
    <mergeCell ref="QRE19:QRH19"/>
    <mergeCell ref="QRI19:QRL19"/>
    <mergeCell ref="QRM19:QRP19"/>
    <mergeCell ref="QRQ19:QRT19"/>
    <mergeCell ref="QRU19:QRX19"/>
    <mergeCell ref="QRY19:QSB19"/>
    <mergeCell ref="QSC19:QSF19"/>
    <mergeCell ref="QSG19:QSJ19"/>
    <mergeCell ref="QSK19:QSN19"/>
    <mergeCell ref="QSO19:QSR19"/>
    <mergeCell ref="QSS19:QSV19"/>
    <mergeCell ref="QSW19:QSZ19"/>
    <mergeCell ref="QTA19:QTD19"/>
    <mergeCell ref="QTE19:QTH19"/>
    <mergeCell ref="QTI19:QTL19"/>
    <mergeCell ref="QTM19:QTP19"/>
    <mergeCell ref="QTQ19:QTT19"/>
    <mergeCell ref="QTU19:QTX19"/>
    <mergeCell ref="QTY19:QUB19"/>
    <mergeCell ref="QUC19:QUF19"/>
    <mergeCell ref="QUG19:QUJ19"/>
    <mergeCell ref="QUK19:QUN19"/>
    <mergeCell ref="QUO19:QUR19"/>
    <mergeCell ref="QUS19:QUV19"/>
    <mergeCell ref="QUW19:QUZ19"/>
    <mergeCell ref="QVA19:QVD19"/>
    <mergeCell ref="QVE19:QVH19"/>
    <mergeCell ref="QVI19:QVL19"/>
    <mergeCell ref="QVM19:QVP19"/>
    <mergeCell ref="QVQ19:QVT19"/>
    <mergeCell ref="QVU19:QVX19"/>
    <mergeCell ref="QVY19:QWB19"/>
    <mergeCell ref="QWC19:QWF19"/>
    <mergeCell ref="QWG19:QWJ19"/>
    <mergeCell ref="QWK19:QWN19"/>
    <mergeCell ref="QWO19:QWR19"/>
    <mergeCell ref="QWS19:QWV19"/>
    <mergeCell ref="QWW19:QWZ19"/>
    <mergeCell ref="QXA19:QXD19"/>
    <mergeCell ref="QXE19:QXH19"/>
    <mergeCell ref="QXI19:QXL19"/>
    <mergeCell ref="QXM19:QXP19"/>
    <mergeCell ref="QXQ19:QXT19"/>
    <mergeCell ref="QXU19:QXX19"/>
    <mergeCell ref="QXY19:QYB19"/>
    <mergeCell ref="QYC19:QYF19"/>
    <mergeCell ref="QYG19:QYJ19"/>
    <mergeCell ref="QYK19:QYN19"/>
    <mergeCell ref="QYO19:QYR19"/>
    <mergeCell ref="QYS19:QYV19"/>
    <mergeCell ref="QYW19:QYZ19"/>
    <mergeCell ref="QZA19:QZD19"/>
    <mergeCell ref="QZE19:QZH19"/>
    <mergeCell ref="QZI19:QZL19"/>
    <mergeCell ref="QZM19:QZP19"/>
    <mergeCell ref="QZQ19:QZT19"/>
    <mergeCell ref="QZU19:QZX19"/>
    <mergeCell ref="QZY19:RAB19"/>
    <mergeCell ref="RAC19:RAF19"/>
    <mergeCell ref="RAG19:RAJ19"/>
    <mergeCell ref="RAK19:RAN19"/>
    <mergeCell ref="RAO19:RAR19"/>
    <mergeCell ref="RAS19:RAV19"/>
    <mergeCell ref="RAW19:RAZ19"/>
    <mergeCell ref="RBA19:RBD19"/>
    <mergeCell ref="RBE19:RBH19"/>
    <mergeCell ref="RBI19:RBL19"/>
    <mergeCell ref="RBM19:RBP19"/>
    <mergeCell ref="RBQ19:RBT19"/>
    <mergeCell ref="RBU19:RBX19"/>
    <mergeCell ref="RBY19:RCB19"/>
    <mergeCell ref="RCC19:RCF19"/>
    <mergeCell ref="RCG19:RCJ19"/>
    <mergeCell ref="RCK19:RCN19"/>
    <mergeCell ref="RCO19:RCR19"/>
    <mergeCell ref="RCS19:RCV19"/>
    <mergeCell ref="RCW19:RCZ19"/>
    <mergeCell ref="RDA19:RDD19"/>
    <mergeCell ref="RDE19:RDH19"/>
    <mergeCell ref="RDI19:RDL19"/>
    <mergeCell ref="RDM19:RDP19"/>
    <mergeCell ref="RDQ19:RDT19"/>
    <mergeCell ref="RDU19:RDX19"/>
    <mergeCell ref="RDY19:REB19"/>
    <mergeCell ref="REC19:REF19"/>
    <mergeCell ref="REG19:REJ19"/>
    <mergeCell ref="REK19:REN19"/>
    <mergeCell ref="REO19:RER19"/>
    <mergeCell ref="RES19:REV19"/>
    <mergeCell ref="REW19:REZ19"/>
    <mergeCell ref="RFA19:RFD19"/>
    <mergeCell ref="RFE19:RFH19"/>
    <mergeCell ref="RFI19:RFL19"/>
    <mergeCell ref="RFM19:RFP19"/>
    <mergeCell ref="RFQ19:RFT19"/>
    <mergeCell ref="RFU19:RFX19"/>
    <mergeCell ref="RFY19:RGB19"/>
    <mergeCell ref="RGC19:RGF19"/>
    <mergeCell ref="RGG19:RGJ19"/>
    <mergeCell ref="RGK19:RGN19"/>
    <mergeCell ref="RGO19:RGR19"/>
    <mergeCell ref="RGS19:RGV19"/>
    <mergeCell ref="RGW19:RGZ19"/>
    <mergeCell ref="RHA19:RHD19"/>
    <mergeCell ref="RHE19:RHH19"/>
    <mergeCell ref="RHI19:RHL19"/>
    <mergeCell ref="RHM19:RHP19"/>
    <mergeCell ref="RHQ19:RHT19"/>
    <mergeCell ref="RHU19:RHX19"/>
    <mergeCell ref="RHY19:RIB19"/>
    <mergeCell ref="RIC19:RIF19"/>
    <mergeCell ref="RIG19:RIJ19"/>
    <mergeCell ref="RIK19:RIN19"/>
    <mergeCell ref="RIO19:RIR19"/>
    <mergeCell ref="RIS19:RIV19"/>
    <mergeCell ref="RIW19:RIZ19"/>
    <mergeCell ref="RJA19:RJD19"/>
    <mergeCell ref="RJE19:RJH19"/>
    <mergeCell ref="RJI19:RJL19"/>
    <mergeCell ref="RJM19:RJP19"/>
    <mergeCell ref="RJQ19:RJT19"/>
    <mergeCell ref="RJU19:RJX19"/>
    <mergeCell ref="RJY19:RKB19"/>
    <mergeCell ref="RKC19:RKF19"/>
    <mergeCell ref="RKG19:RKJ19"/>
    <mergeCell ref="RKK19:RKN19"/>
    <mergeCell ref="RKO19:RKR19"/>
    <mergeCell ref="RKS19:RKV19"/>
    <mergeCell ref="RKW19:RKZ19"/>
    <mergeCell ref="RLA19:RLD19"/>
    <mergeCell ref="RLE19:RLH19"/>
    <mergeCell ref="RLI19:RLL19"/>
    <mergeCell ref="RLM19:RLP19"/>
    <mergeCell ref="RLQ19:RLT19"/>
    <mergeCell ref="RLU19:RLX19"/>
    <mergeCell ref="RLY19:RMB19"/>
    <mergeCell ref="RMC19:RMF19"/>
    <mergeCell ref="RMG19:RMJ19"/>
    <mergeCell ref="RMK19:RMN19"/>
    <mergeCell ref="RMO19:RMR19"/>
    <mergeCell ref="RMS19:RMV19"/>
    <mergeCell ref="RMW19:RMZ19"/>
    <mergeCell ref="RNA19:RND19"/>
    <mergeCell ref="RNE19:RNH19"/>
    <mergeCell ref="RNI19:RNL19"/>
    <mergeCell ref="RNM19:RNP19"/>
    <mergeCell ref="RNQ19:RNT19"/>
    <mergeCell ref="RNU19:RNX19"/>
    <mergeCell ref="RNY19:ROB19"/>
    <mergeCell ref="ROC19:ROF19"/>
    <mergeCell ref="ROG19:ROJ19"/>
    <mergeCell ref="ROK19:RON19"/>
    <mergeCell ref="ROO19:ROR19"/>
    <mergeCell ref="ROS19:ROV19"/>
    <mergeCell ref="ROW19:ROZ19"/>
    <mergeCell ref="RPA19:RPD19"/>
    <mergeCell ref="RPE19:RPH19"/>
    <mergeCell ref="RPI19:RPL19"/>
    <mergeCell ref="RPM19:RPP19"/>
    <mergeCell ref="RPQ19:RPT19"/>
    <mergeCell ref="RPU19:RPX19"/>
    <mergeCell ref="RPY19:RQB19"/>
    <mergeCell ref="RQC19:RQF19"/>
    <mergeCell ref="RQG19:RQJ19"/>
    <mergeCell ref="RQK19:RQN19"/>
    <mergeCell ref="RQO19:RQR19"/>
    <mergeCell ref="RQS19:RQV19"/>
    <mergeCell ref="RQW19:RQZ19"/>
    <mergeCell ref="RRA19:RRD19"/>
    <mergeCell ref="RRE19:RRH19"/>
    <mergeCell ref="RRI19:RRL19"/>
    <mergeCell ref="RRM19:RRP19"/>
    <mergeCell ref="RRQ19:RRT19"/>
    <mergeCell ref="RRU19:RRX19"/>
    <mergeCell ref="RRY19:RSB19"/>
    <mergeCell ref="RSC19:RSF19"/>
    <mergeCell ref="RSG19:RSJ19"/>
    <mergeCell ref="RSK19:RSN19"/>
    <mergeCell ref="RSO19:RSR19"/>
    <mergeCell ref="RSS19:RSV19"/>
    <mergeCell ref="RSW19:RSZ19"/>
    <mergeCell ref="RTA19:RTD19"/>
    <mergeCell ref="RTE19:RTH19"/>
    <mergeCell ref="RTI19:RTL19"/>
    <mergeCell ref="RTM19:RTP19"/>
    <mergeCell ref="RTQ19:RTT19"/>
    <mergeCell ref="RTU19:RTX19"/>
    <mergeCell ref="RTY19:RUB19"/>
    <mergeCell ref="RUC19:RUF19"/>
    <mergeCell ref="RUG19:RUJ19"/>
    <mergeCell ref="RUK19:RUN19"/>
    <mergeCell ref="RUO19:RUR19"/>
    <mergeCell ref="RUS19:RUV19"/>
    <mergeCell ref="RUW19:RUZ19"/>
    <mergeCell ref="RVA19:RVD19"/>
    <mergeCell ref="RVE19:RVH19"/>
    <mergeCell ref="RVI19:RVL19"/>
    <mergeCell ref="RVM19:RVP19"/>
    <mergeCell ref="RVQ19:RVT19"/>
    <mergeCell ref="RVU19:RVX19"/>
    <mergeCell ref="RVY19:RWB19"/>
    <mergeCell ref="RWC19:RWF19"/>
    <mergeCell ref="RWG19:RWJ19"/>
    <mergeCell ref="RWK19:RWN19"/>
    <mergeCell ref="RWO19:RWR19"/>
    <mergeCell ref="RWS19:RWV19"/>
    <mergeCell ref="RWW19:RWZ19"/>
    <mergeCell ref="RXA19:RXD19"/>
    <mergeCell ref="RXE19:RXH19"/>
    <mergeCell ref="RXI19:RXL19"/>
    <mergeCell ref="RXM19:RXP19"/>
    <mergeCell ref="RXQ19:RXT19"/>
    <mergeCell ref="RXU19:RXX19"/>
    <mergeCell ref="RXY19:RYB19"/>
    <mergeCell ref="RYC19:RYF19"/>
    <mergeCell ref="RYG19:RYJ19"/>
    <mergeCell ref="RYK19:RYN19"/>
    <mergeCell ref="RYO19:RYR19"/>
    <mergeCell ref="RYS19:RYV19"/>
    <mergeCell ref="RYW19:RYZ19"/>
    <mergeCell ref="RZA19:RZD19"/>
    <mergeCell ref="RZE19:RZH19"/>
    <mergeCell ref="RZI19:RZL19"/>
    <mergeCell ref="RZM19:RZP19"/>
    <mergeCell ref="RZQ19:RZT19"/>
    <mergeCell ref="RZU19:RZX19"/>
    <mergeCell ref="RZY19:SAB19"/>
    <mergeCell ref="SAC19:SAF19"/>
    <mergeCell ref="SAG19:SAJ19"/>
    <mergeCell ref="SAK19:SAN19"/>
    <mergeCell ref="SAO19:SAR19"/>
    <mergeCell ref="SAS19:SAV19"/>
    <mergeCell ref="SAW19:SAZ19"/>
    <mergeCell ref="SBA19:SBD19"/>
    <mergeCell ref="SBE19:SBH19"/>
    <mergeCell ref="SBI19:SBL19"/>
    <mergeCell ref="SBM19:SBP19"/>
    <mergeCell ref="SBQ19:SBT19"/>
    <mergeCell ref="SBU19:SBX19"/>
    <mergeCell ref="SBY19:SCB19"/>
    <mergeCell ref="SCC19:SCF19"/>
    <mergeCell ref="SCG19:SCJ19"/>
    <mergeCell ref="SCK19:SCN19"/>
    <mergeCell ref="SCO19:SCR19"/>
    <mergeCell ref="SCS19:SCV19"/>
    <mergeCell ref="SCW19:SCZ19"/>
    <mergeCell ref="SDA19:SDD19"/>
    <mergeCell ref="SDE19:SDH19"/>
    <mergeCell ref="SDI19:SDL19"/>
    <mergeCell ref="SDM19:SDP19"/>
    <mergeCell ref="SDQ19:SDT19"/>
    <mergeCell ref="SDU19:SDX19"/>
    <mergeCell ref="SDY19:SEB19"/>
    <mergeCell ref="SEC19:SEF19"/>
    <mergeCell ref="SEG19:SEJ19"/>
    <mergeCell ref="SEK19:SEN19"/>
    <mergeCell ref="SEO19:SER19"/>
    <mergeCell ref="SES19:SEV19"/>
    <mergeCell ref="SEW19:SEZ19"/>
    <mergeCell ref="SFA19:SFD19"/>
    <mergeCell ref="SFE19:SFH19"/>
    <mergeCell ref="SFI19:SFL19"/>
    <mergeCell ref="SFM19:SFP19"/>
    <mergeCell ref="SFQ19:SFT19"/>
    <mergeCell ref="SFU19:SFX19"/>
    <mergeCell ref="SFY19:SGB19"/>
    <mergeCell ref="SGC19:SGF19"/>
    <mergeCell ref="SGG19:SGJ19"/>
    <mergeCell ref="SGK19:SGN19"/>
    <mergeCell ref="SGO19:SGR19"/>
    <mergeCell ref="SGS19:SGV19"/>
    <mergeCell ref="SGW19:SGZ19"/>
    <mergeCell ref="SHA19:SHD19"/>
    <mergeCell ref="SHE19:SHH19"/>
    <mergeCell ref="SHI19:SHL19"/>
    <mergeCell ref="SHM19:SHP19"/>
    <mergeCell ref="SHQ19:SHT19"/>
    <mergeCell ref="SHU19:SHX19"/>
    <mergeCell ref="SHY19:SIB19"/>
    <mergeCell ref="SIC19:SIF19"/>
    <mergeCell ref="SIG19:SIJ19"/>
    <mergeCell ref="SIK19:SIN19"/>
    <mergeCell ref="SIO19:SIR19"/>
    <mergeCell ref="SIS19:SIV19"/>
    <mergeCell ref="SIW19:SIZ19"/>
    <mergeCell ref="SJA19:SJD19"/>
    <mergeCell ref="SJE19:SJH19"/>
    <mergeCell ref="SJI19:SJL19"/>
    <mergeCell ref="SJM19:SJP19"/>
    <mergeCell ref="SJQ19:SJT19"/>
    <mergeCell ref="SJU19:SJX19"/>
    <mergeCell ref="SJY19:SKB19"/>
    <mergeCell ref="SKC19:SKF19"/>
    <mergeCell ref="SKG19:SKJ19"/>
    <mergeCell ref="SKK19:SKN19"/>
    <mergeCell ref="SKO19:SKR19"/>
    <mergeCell ref="SKS19:SKV19"/>
    <mergeCell ref="SKW19:SKZ19"/>
    <mergeCell ref="SLA19:SLD19"/>
    <mergeCell ref="SLE19:SLH19"/>
    <mergeCell ref="SLI19:SLL19"/>
    <mergeCell ref="SLM19:SLP19"/>
    <mergeCell ref="SLQ19:SLT19"/>
    <mergeCell ref="SLU19:SLX19"/>
    <mergeCell ref="SLY19:SMB19"/>
    <mergeCell ref="SMC19:SMF19"/>
    <mergeCell ref="SMG19:SMJ19"/>
    <mergeCell ref="SMK19:SMN19"/>
    <mergeCell ref="SMO19:SMR19"/>
    <mergeCell ref="SMS19:SMV19"/>
    <mergeCell ref="SMW19:SMZ19"/>
    <mergeCell ref="SNA19:SND19"/>
    <mergeCell ref="SNE19:SNH19"/>
    <mergeCell ref="SNI19:SNL19"/>
    <mergeCell ref="SNM19:SNP19"/>
    <mergeCell ref="SNQ19:SNT19"/>
    <mergeCell ref="SNU19:SNX19"/>
    <mergeCell ref="SNY19:SOB19"/>
    <mergeCell ref="SOC19:SOF19"/>
    <mergeCell ref="SOG19:SOJ19"/>
    <mergeCell ref="SOK19:SON19"/>
    <mergeCell ref="SOO19:SOR19"/>
    <mergeCell ref="SOS19:SOV19"/>
    <mergeCell ref="SOW19:SOZ19"/>
    <mergeCell ref="SPA19:SPD19"/>
    <mergeCell ref="SPE19:SPH19"/>
    <mergeCell ref="SPI19:SPL19"/>
    <mergeCell ref="SPM19:SPP19"/>
    <mergeCell ref="SPQ19:SPT19"/>
    <mergeCell ref="SPU19:SPX19"/>
    <mergeCell ref="SPY19:SQB19"/>
    <mergeCell ref="SQC19:SQF19"/>
    <mergeCell ref="SQG19:SQJ19"/>
    <mergeCell ref="SQK19:SQN19"/>
    <mergeCell ref="SQO19:SQR19"/>
    <mergeCell ref="SQS19:SQV19"/>
    <mergeCell ref="SQW19:SQZ19"/>
    <mergeCell ref="SRA19:SRD19"/>
    <mergeCell ref="SRE19:SRH19"/>
    <mergeCell ref="SRI19:SRL19"/>
    <mergeCell ref="SRM19:SRP19"/>
    <mergeCell ref="SRQ19:SRT19"/>
    <mergeCell ref="SRU19:SRX19"/>
    <mergeCell ref="SRY19:SSB19"/>
    <mergeCell ref="SSC19:SSF19"/>
    <mergeCell ref="SSG19:SSJ19"/>
    <mergeCell ref="SSK19:SSN19"/>
    <mergeCell ref="SSO19:SSR19"/>
    <mergeCell ref="SSS19:SSV19"/>
    <mergeCell ref="SSW19:SSZ19"/>
    <mergeCell ref="STA19:STD19"/>
    <mergeCell ref="STE19:STH19"/>
    <mergeCell ref="STI19:STL19"/>
    <mergeCell ref="STM19:STP19"/>
    <mergeCell ref="STQ19:STT19"/>
    <mergeCell ref="STU19:STX19"/>
    <mergeCell ref="STY19:SUB19"/>
    <mergeCell ref="SUC19:SUF19"/>
    <mergeCell ref="SUG19:SUJ19"/>
    <mergeCell ref="SUK19:SUN19"/>
    <mergeCell ref="SUO19:SUR19"/>
    <mergeCell ref="SUS19:SUV19"/>
    <mergeCell ref="SUW19:SUZ19"/>
    <mergeCell ref="SVA19:SVD19"/>
    <mergeCell ref="SVE19:SVH19"/>
    <mergeCell ref="SVI19:SVL19"/>
    <mergeCell ref="SVM19:SVP19"/>
    <mergeCell ref="SVQ19:SVT19"/>
    <mergeCell ref="SVU19:SVX19"/>
    <mergeCell ref="SVY19:SWB19"/>
    <mergeCell ref="SWC19:SWF19"/>
    <mergeCell ref="SWG19:SWJ19"/>
    <mergeCell ref="SWK19:SWN19"/>
    <mergeCell ref="SWO19:SWR19"/>
    <mergeCell ref="SWS19:SWV19"/>
    <mergeCell ref="SWW19:SWZ19"/>
    <mergeCell ref="SXA19:SXD19"/>
    <mergeCell ref="SXE19:SXH19"/>
    <mergeCell ref="SXI19:SXL19"/>
    <mergeCell ref="SXM19:SXP19"/>
    <mergeCell ref="SXQ19:SXT19"/>
    <mergeCell ref="SXU19:SXX19"/>
    <mergeCell ref="SXY19:SYB19"/>
    <mergeCell ref="SYC19:SYF19"/>
    <mergeCell ref="SYG19:SYJ19"/>
    <mergeCell ref="SYK19:SYN19"/>
    <mergeCell ref="SYO19:SYR19"/>
    <mergeCell ref="SYS19:SYV19"/>
    <mergeCell ref="SYW19:SYZ19"/>
    <mergeCell ref="SZA19:SZD19"/>
    <mergeCell ref="SZE19:SZH19"/>
    <mergeCell ref="SZI19:SZL19"/>
    <mergeCell ref="SZM19:SZP19"/>
    <mergeCell ref="SZQ19:SZT19"/>
    <mergeCell ref="SZU19:SZX19"/>
    <mergeCell ref="SZY19:TAB19"/>
    <mergeCell ref="TAC19:TAF19"/>
    <mergeCell ref="TAG19:TAJ19"/>
    <mergeCell ref="TAK19:TAN19"/>
    <mergeCell ref="TAO19:TAR19"/>
    <mergeCell ref="TAS19:TAV19"/>
    <mergeCell ref="TAW19:TAZ19"/>
    <mergeCell ref="TBA19:TBD19"/>
    <mergeCell ref="TBE19:TBH19"/>
    <mergeCell ref="TBI19:TBL19"/>
    <mergeCell ref="TBM19:TBP19"/>
    <mergeCell ref="TBQ19:TBT19"/>
    <mergeCell ref="TBU19:TBX19"/>
    <mergeCell ref="TBY19:TCB19"/>
    <mergeCell ref="TCC19:TCF19"/>
    <mergeCell ref="TCG19:TCJ19"/>
    <mergeCell ref="TCK19:TCN19"/>
    <mergeCell ref="TCO19:TCR19"/>
    <mergeCell ref="TCS19:TCV19"/>
    <mergeCell ref="TCW19:TCZ19"/>
    <mergeCell ref="TDA19:TDD19"/>
    <mergeCell ref="TDE19:TDH19"/>
    <mergeCell ref="TDI19:TDL19"/>
    <mergeCell ref="TDM19:TDP19"/>
    <mergeCell ref="TDQ19:TDT19"/>
    <mergeCell ref="TDU19:TDX19"/>
    <mergeCell ref="TDY19:TEB19"/>
    <mergeCell ref="TEC19:TEF19"/>
    <mergeCell ref="TEG19:TEJ19"/>
    <mergeCell ref="TEK19:TEN19"/>
    <mergeCell ref="TEO19:TER19"/>
    <mergeCell ref="TES19:TEV19"/>
    <mergeCell ref="TEW19:TEZ19"/>
    <mergeCell ref="TFA19:TFD19"/>
    <mergeCell ref="TFE19:TFH19"/>
    <mergeCell ref="TFI19:TFL19"/>
    <mergeCell ref="TFM19:TFP19"/>
    <mergeCell ref="TFQ19:TFT19"/>
    <mergeCell ref="TFU19:TFX19"/>
    <mergeCell ref="TFY19:TGB19"/>
    <mergeCell ref="TGC19:TGF19"/>
    <mergeCell ref="TGG19:TGJ19"/>
    <mergeCell ref="TGK19:TGN19"/>
    <mergeCell ref="TGO19:TGR19"/>
    <mergeCell ref="TGS19:TGV19"/>
    <mergeCell ref="TGW19:TGZ19"/>
    <mergeCell ref="THA19:THD19"/>
    <mergeCell ref="THE19:THH19"/>
    <mergeCell ref="THI19:THL19"/>
    <mergeCell ref="THM19:THP19"/>
    <mergeCell ref="THQ19:THT19"/>
    <mergeCell ref="THU19:THX19"/>
    <mergeCell ref="THY19:TIB19"/>
    <mergeCell ref="TIC19:TIF19"/>
    <mergeCell ref="TIG19:TIJ19"/>
    <mergeCell ref="TIK19:TIN19"/>
    <mergeCell ref="TIO19:TIR19"/>
    <mergeCell ref="TIS19:TIV19"/>
    <mergeCell ref="TIW19:TIZ19"/>
    <mergeCell ref="TJA19:TJD19"/>
    <mergeCell ref="TJE19:TJH19"/>
    <mergeCell ref="TJI19:TJL19"/>
    <mergeCell ref="TJM19:TJP19"/>
    <mergeCell ref="TJQ19:TJT19"/>
    <mergeCell ref="TJU19:TJX19"/>
    <mergeCell ref="TJY19:TKB19"/>
    <mergeCell ref="TKC19:TKF19"/>
    <mergeCell ref="TKG19:TKJ19"/>
    <mergeCell ref="TKK19:TKN19"/>
    <mergeCell ref="TKO19:TKR19"/>
    <mergeCell ref="TKS19:TKV19"/>
    <mergeCell ref="TKW19:TKZ19"/>
    <mergeCell ref="TLA19:TLD19"/>
    <mergeCell ref="TLE19:TLH19"/>
    <mergeCell ref="TLI19:TLL19"/>
    <mergeCell ref="TLM19:TLP19"/>
    <mergeCell ref="TLQ19:TLT19"/>
    <mergeCell ref="TLU19:TLX19"/>
    <mergeCell ref="TLY19:TMB19"/>
    <mergeCell ref="TMC19:TMF19"/>
    <mergeCell ref="TMG19:TMJ19"/>
    <mergeCell ref="TMK19:TMN19"/>
    <mergeCell ref="TMO19:TMR19"/>
    <mergeCell ref="TMS19:TMV19"/>
    <mergeCell ref="TMW19:TMZ19"/>
    <mergeCell ref="TNA19:TND19"/>
    <mergeCell ref="TNE19:TNH19"/>
    <mergeCell ref="TNI19:TNL19"/>
    <mergeCell ref="TNM19:TNP19"/>
    <mergeCell ref="TNQ19:TNT19"/>
    <mergeCell ref="TNU19:TNX19"/>
    <mergeCell ref="TNY19:TOB19"/>
    <mergeCell ref="TOC19:TOF19"/>
    <mergeCell ref="TOG19:TOJ19"/>
    <mergeCell ref="TOK19:TON19"/>
    <mergeCell ref="TOO19:TOR19"/>
    <mergeCell ref="TOS19:TOV19"/>
    <mergeCell ref="TOW19:TOZ19"/>
    <mergeCell ref="TPA19:TPD19"/>
    <mergeCell ref="TPE19:TPH19"/>
    <mergeCell ref="TPI19:TPL19"/>
    <mergeCell ref="TPM19:TPP19"/>
    <mergeCell ref="TPQ19:TPT19"/>
    <mergeCell ref="TPU19:TPX19"/>
    <mergeCell ref="TPY19:TQB19"/>
    <mergeCell ref="TQC19:TQF19"/>
    <mergeCell ref="TQG19:TQJ19"/>
    <mergeCell ref="TQK19:TQN19"/>
    <mergeCell ref="TQO19:TQR19"/>
    <mergeCell ref="TQS19:TQV19"/>
    <mergeCell ref="TQW19:TQZ19"/>
    <mergeCell ref="TRA19:TRD19"/>
    <mergeCell ref="TRE19:TRH19"/>
    <mergeCell ref="TRI19:TRL19"/>
    <mergeCell ref="TRM19:TRP19"/>
    <mergeCell ref="TRQ19:TRT19"/>
    <mergeCell ref="TRU19:TRX19"/>
    <mergeCell ref="TRY19:TSB19"/>
    <mergeCell ref="TSC19:TSF19"/>
    <mergeCell ref="TSG19:TSJ19"/>
    <mergeCell ref="TSK19:TSN19"/>
    <mergeCell ref="TSO19:TSR19"/>
    <mergeCell ref="TSS19:TSV19"/>
    <mergeCell ref="TSW19:TSZ19"/>
    <mergeCell ref="TTA19:TTD19"/>
    <mergeCell ref="TTE19:TTH19"/>
    <mergeCell ref="TTI19:TTL19"/>
    <mergeCell ref="TTM19:TTP19"/>
    <mergeCell ref="TTQ19:TTT19"/>
    <mergeCell ref="TTU19:TTX19"/>
    <mergeCell ref="TTY19:TUB19"/>
    <mergeCell ref="TUC19:TUF19"/>
    <mergeCell ref="TUG19:TUJ19"/>
    <mergeCell ref="TUK19:TUN19"/>
    <mergeCell ref="TUO19:TUR19"/>
    <mergeCell ref="TUS19:TUV19"/>
    <mergeCell ref="TUW19:TUZ19"/>
    <mergeCell ref="TVA19:TVD19"/>
    <mergeCell ref="TVE19:TVH19"/>
    <mergeCell ref="TVI19:TVL19"/>
    <mergeCell ref="TVM19:TVP19"/>
    <mergeCell ref="TVQ19:TVT19"/>
    <mergeCell ref="TVU19:TVX19"/>
    <mergeCell ref="TVY19:TWB19"/>
    <mergeCell ref="TWC19:TWF19"/>
    <mergeCell ref="TWG19:TWJ19"/>
    <mergeCell ref="TWK19:TWN19"/>
    <mergeCell ref="TWO19:TWR19"/>
    <mergeCell ref="TWS19:TWV19"/>
    <mergeCell ref="TWW19:TWZ19"/>
    <mergeCell ref="TXA19:TXD19"/>
    <mergeCell ref="TXE19:TXH19"/>
    <mergeCell ref="TXI19:TXL19"/>
    <mergeCell ref="TXM19:TXP19"/>
    <mergeCell ref="TXQ19:TXT19"/>
    <mergeCell ref="TXU19:TXX19"/>
    <mergeCell ref="TXY19:TYB19"/>
    <mergeCell ref="TYC19:TYF19"/>
    <mergeCell ref="TYG19:TYJ19"/>
    <mergeCell ref="TYK19:TYN19"/>
    <mergeCell ref="TYO19:TYR19"/>
    <mergeCell ref="TYS19:TYV19"/>
    <mergeCell ref="TYW19:TYZ19"/>
    <mergeCell ref="TZA19:TZD19"/>
    <mergeCell ref="TZE19:TZH19"/>
    <mergeCell ref="TZI19:TZL19"/>
    <mergeCell ref="TZM19:TZP19"/>
    <mergeCell ref="TZQ19:TZT19"/>
    <mergeCell ref="TZU19:TZX19"/>
    <mergeCell ref="TZY19:UAB19"/>
    <mergeCell ref="UAC19:UAF19"/>
    <mergeCell ref="UAG19:UAJ19"/>
    <mergeCell ref="UAK19:UAN19"/>
    <mergeCell ref="UAO19:UAR19"/>
    <mergeCell ref="UAS19:UAV19"/>
    <mergeCell ref="UAW19:UAZ19"/>
    <mergeCell ref="UBA19:UBD19"/>
    <mergeCell ref="UBE19:UBH19"/>
    <mergeCell ref="UBI19:UBL19"/>
    <mergeCell ref="UBM19:UBP19"/>
    <mergeCell ref="UBQ19:UBT19"/>
    <mergeCell ref="UBU19:UBX19"/>
    <mergeCell ref="UBY19:UCB19"/>
    <mergeCell ref="UCC19:UCF19"/>
    <mergeCell ref="UCG19:UCJ19"/>
    <mergeCell ref="UCK19:UCN19"/>
    <mergeCell ref="UCO19:UCR19"/>
    <mergeCell ref="UCS19:UCV19"/>
    <mergeCell ref="UCW19:UCZ19"/>
    <mergeCell ref="UDA19:UDD19"/>
    <mergeCell ref="UDE19:UDH19"/>
    <mergeCell ref="UDI19:UDL19"/>
    <mergeCell ref="UDM19:UDP19"/>
    <mergeCell ref="UDQ19:UDT19"/>
    <mergeCell ref="UDU19:UDX19"/>
    <mergeCell ref="UDY19:UEB19"/>
    <mergeCell ref="UEC19:UEF19"/>
    <mergeCell ref="UEG19:UEJ19"/>
    <mergeCell ref="UEK19:UEN19"/>
    <mergeCell ref="UEO19:UER19"/>
    <mergeCell ref="UES19:UEV19"/>
    <mergeCell ref="UEW19:UEZ19"/>
    <mergeCell ref="UFA19:UFD19"/>
    <mergeCell ref="UFE19:UFH19"/>
    <mergeCell ref="UFI19:UFL19"/>
    <mergeCell ref="UFM19:UFP19"/>
    <mergeCell ref="UFQ19:UFT19"/>
    <mergeCell ref="UFU19:UFX19"/>
    <mergeCell ref="UFY19:UGB19"/>
    <mergeCell ref="UGC19:UGF19"/>
    <mergeCell ref="UGG19:UGJ19"/>
    <mergeCell ref="UGK19:UGN19"/>
    <mergeCell ref="UGO19:UGR19"/>
    <mergeCell ref="UGS19:UGV19"/>
    <mergeCell ref="UGW19:UGZ19"/>
    <mergeCell ref="UHA19:UHD19"/>
    <mergeCell ref="UHE19:UHH19"/>
    <mergeCell ref="UHI19:UHL19"/>
    <mergeCell ref="UHM19:UHP19"/>
    <mergeCell ref="UHQ19:UHT19"/>
    <mergeCell ref="UHU19:UHX19"/>
    <mergeCell ref="UHY19:UIB19"/>
    <mergeCell ref="UIC19:UIF19"/>
    <mergeCell ref="UIG19:UIJ19"/>
    <mergeCell ref="UIK19:UIN19"/>
    <mergeCell ref="UIO19:UIR19"/>
    <mergeCell ref="UIS19:UIV19"/>
    <mergeCell ref="UIW19:UIZ19"/>
    <mergeCell ref="UJA19:UJD19"/>
    <mergeCell ref="UJE19:UJH19"/>
    <mergeCell ref="UJI19:UJL19"/>
    <mergeCell ref="UJM19:UJP19"/>
    <mergeCell ref="UJQ19:UJT19"/>
    <mergeCell ref="UJU19:UJX19"/>
    <mergeCell ref="UJY19:UKB19"/>
    <mergeCell ref="UKC19:UKF19"/>
    <mergeCell ref="UKG19:UKJ19"/>
    <mergeCell ref="UKK19:UKN19"/>
    <mergeCell ref="UKO19:UKR19"/>
    <mergeCell ref="UKS19:UKV19"/>
    <mergeCell ref="UKW19:UKZ19"/>
    <mergeCell ref="ULA19:ULD19"/>
    <mergeCell ref="ULE19:ULH19"/>
    <mergeCell ref="ULI19:ULL19"/>
    <mergeCell ref="ULM19:ULP19"/>
    <mergeCell ref="ULQ19:ULT19"/>
    <mergeCell ref="ULU19:ULX19"/>
    <mergeCell ref="ULY19:UMB19"/>
    <mergeCell ref="UMC19:UMF19"/>
    <mergeCell ref="UMG19:UMJ19"/>
    <mergeCell ref="UMK19:UMN19"/>
    <mergeCell ref="UMO19:UMR19"/>
    <mergeCell ref="UMS19:UMV19"/>
    <mergeCell ref="UMW19:UMZ19"/>
    <mergeCell ref="UNA19:UND19"/>
    <mergeCell ref="UNE19:UNH19"/>
    <mergeCell ref="UNI19:UNL19"/>
    <mergeCell ref="UNM19:UNP19"/>
    <mergeCell ref="UNQ19:UNT19"/>
    <mergeCell ref="UNU19:UNX19"/>
    <mergeCell ref="UNY19:UOB19"/>
    <mergeCell ref="UOC19:UOF19"/>
    <mergeCell ref="UOG19:UOJ19"/>
    <mergeCell ref="UOK19:UON19"/>
    <mergeCell ref="UOO19:UOR19"/>
    <mergeCell ref="UOS19:UOV19"/>
    <mergeCell ref="UOW19:UOZ19"/>
    <mergeCell ref="UPA19:UPD19"/>
    <mergeCell ref="UPE19:UPH19"/>
    <mergeCell ref="UPI19:UPL19"/>
    <mergeCell ref="UPM19:UPP19"/>
    <mergeCell ref="UPQ19:UPT19"/>
    <mergeCell ref="UPU19:UPX19"/>
    <mergeCell ref="UPY19:UQB19"/>
    <mergeCell ref="UQC19:UQF19"/>
    <mergeCell ref="UQG19:UQJ19"/>
    <mergeCell ref="UQK19:UQN19"/>
    <mergeCell ref="UQO19:UQR19"/>
    <mergeCell ref="UQS19:UQV19"/>
    <mergeCell ref="UQW19:UQZ19"/>
    <mergeCell ref="URA19:URD19"/>
    <mergeCell ref="URE19:URH19"/>
    <mergeCell ref="URI19:URL19"/>
    <mergeCell ref="URM19:URP19"/>
    <mergeCell ref="URQ19:URT19"/>
    <mergeCell ref="URU19:URX19"/>
    <mergeCell ref="URY19:USB19"/>
    <mergeCell ref="USC19:USF19"/>
    <mergeCell ref="USG19:USJ19"/>
    <mergeCell ref="USK19:USN19"/>
    <mergeCell ref="USO19:USR19"/>
    <mergeCell ref="USS19:USV19"/>
    <mergeCell ref="USW19:USZ19"/>
    <mergeCell ref="UTA19:UTD19"/>
    <mergeCell ref="UTE19:UTH19"/>
    <mergeCell ref="UTI19:UTL19"/>
    <mergeCell ref="UTM19:UTP19"/>
    <mergeCell ref="UTQ19:UTT19"/>
    <mergeCell ref="UTU19:UTX19"/>
    <mergeCell ref="UTY19:UUB19"/>
    <mergeCell ref="UUC19:UUF19"/>
    <mergeCell ref="UUG19:UUJ19"/>
    <mergeCell ref="UUK19:UUN19"/>
    <mergeCell ref="UUO19:UUR19"/>
    <mergeCell ref="UUS19:UUV19"/>
    <mergeCell ref="UUW19:UUZ19"/>
    <mergeCell ref="UVA19:UVD19"/>
    <mergeCell ref="UVE19:UVH19"/>
    <mergeCell ref="UVI19:UVL19"/>
    <mergeCell ref="UVM19:UVP19"/>
    <mergeCell ref="UVQ19:UVT19"/>
    <mergeCell ref="UVU19:UVX19"/>
    <mergeCell ref="UVY19:UWB19"/>
    <mergeCell ref="UWC19:UWF19"/>
    <mergeCell ref="UWG19:UWJ19"/>
    <mergeCell ref="UWK19:UWN19"/>
    <mergeCell ref="UWO19:UWR19"/>
    <mergeCell ref="UWS19:UWV19"/>
    <mergeCell ref="UWW19:UWZ19"/>
    <mergeCell ref="UXA19:UXD19"/>
    <mergeCell ref="UXE19:UXH19"/>
    <mergeCell ref="UXI19:UXL19"/>
    <mergeCell ref="UXM19:UXP19"/>
    <mergeCell ref="UXQ19:UXT19"/>
    <mergeCell ref="UXU19:UXX19"/>
    <mergeCell ref="UXY19:UYB19"/>
    <mergeCell ref="UYC19:UYF19"/>
    <mergeCell ref="UYG19:UYJ19"/>
    <mergeCell ref="UYK19:UYN19"/>
    <mergeCell ref="UYO19:UYR19"/>
    <mergeCell ref="UYS19:UYV19"/>
    <mergeCell ref="UYW19:UYZ19"/>
    <mergeCell ref="UZA19:UZD19"/>
    <mergeCell ref="UZE19:UZH19"/>
    <mergeCell ref="UZI19:UZL19"/>
    <mergeCell ref="UZM19:UZP19"/>
    <mergeCell ref="UZQ19:UZT19"/>
    <mergeCell ref="UZU19:UZX19"/>
    <mergeCell ref="UZY19:VAB19"/>
    <mergeCell ref="VAC19:VAF19"/>
    <mergeCell ref="VAG19:VAJ19"/>
    <mergeCell ref="VAK19:VAN19"/>
    <mergeCell ref="VAO19:VAR19"/>
    <mergeCell ref="VAS19:VAV19"/>
    <mergeCell ref="VAW19:VAZ19"/>
    <mergeCell ref="VBA19:VBD19"/>
    <mergeCell ref="VBE19:VBH19"/>
    <mergeCell ref="VBI19:VBL19"/>
    <mergeCell ref="VBM19:VBP19"/>
    <mergeCell ref="VBQ19:VBT19"/>
    <mergeCell ref="VBU19:VBX19"/>
    <mergeCell ref="VBY19:VCB19"/>
    <mergeCell ref="VCC19:VCF19"/>
    <mergeCell ref="VCG19:VCJ19"/>
    <mergeCell ref="VCK19:VCN19"/>
    <mergeCell ref="VCO19:VCR19"/>
    <mergeCell ref="VCS19:VCV19"/>
    <mergeCell ref="VCW19:VCZ19"/>
    <mergeCell ref="VDA19:VDD19"/>
    <mergeCell ref="VDE19:VDH19"/>
    <mergeCell ref="VDI19:VDL19"/>
    <mergeCell ref="VDM19:VDP19"/>
    <mergeCell ref="VDQ19:VDT19"/>
    <mergeCell ref="VDU19:VDX19"/>
    <mergeCell ref="VDY19:VEB19"/>
    <mergeCell ref="VEC19:VEF19"/>
    <mergeCell ref="VEG19:VEJ19"/>
    <mergeCell ref="VEK19:VEN19"/>
    <mergeCell ref="VEO19:VER19"/>
    <mergeCell ref="VES19:VEV19"/>
    <mergeCell ref="VEW19:VEZ19"/>
    <mergeCell ref="VFA19:VFD19"/>
    <mergeCell ref="VFE19:VFH19"/>
    <mergeCell ref="VFI19:VFL19"/>
    <mergeCell ref="VFM19:VFP19"/>
    <mergeCell ref="VFQ19:VFT19"/>
    <mergeCell ref="VFU19:VFX19"/>
    <mergeCell ref="VFY19:VGB19"/>
    <mergeCell ref="VGC19:VGF19"/>
    <mergeCell ref="VGG19:VGJ19"/>
    <mergeCell ref="VGK19:VGN19"/>
    <mergeCell ref="VGO19:VGR19"/>
    <mergeCell ref="VGS19:VGV19"/>
    <mergeCell ref="VGW19:VGZ19"/>
    <mergeCell ref="VHA19:VHD19"/>
    <mergeCell ref="VHE19:VHH19"/>
    <mergeCell ref="VHI19:VHL19"/>
    <mergeCell ref="VHM19:VHP19"/>
    <mergeCell ref="VHQ19:VHT19"/>
    <mergeCell ref="VHU19:VHX19"/>
    <mergeCell ref="VHY19:VIB19"/>
    <mergeCell ref="VIC19:VIF19"/>
    <mergeCell ref="VIG19:VIJ19"/>
    <mergeCell ref="VIK19:VIN19"/>
    <mergeCell ref="VIO19:VIR19"/>
    <mergeCell ref="VIS19:VIV19"/>
    <mergeCell ref="VIW19:VIZ19"/>
    <mergeCell ref="VJA19:VJD19"/>
    <mergeCell ref="VJE19:VJH19"/>
    <mergeCell ref="VJI19:VJL19"/>
    <mergeCell ref="VJM19:VJP19"/>
    <mergeCell ref="VJQ19:VJT19"/>
    <mergeCell ref="VJU19:VJX19"/>
    <mergeCell ref="VJY19:VKB19"/>
    <mergeCell ref="VKC19:VKF19"/>
    <mergeCell ref="VKG19:VKJ19"/>
    <mergeCell ref="VKK19:VKN19"/>
    <mergeCell ref="VKO19:VKR19"/>
    <mergeCell ref="VKS19:VKV19"/>
    <mergeCell ref="VKW19:VKZ19"/>
    <mergeCell ref="VLA19:VLD19"/>
    <mergeCell ref="VLE19:VLH19"/>
    <mergeCell ref="VLI19:VLL19"/>
    <mergeCell ref="VLM19:VLP19"/>
    <mergeCell ref="VLQ19:VLT19"/>
    <mergeCell ref="VLU19:VLX19"/>
    <mergeCell ref="VLY19:VMB19"/>
    <mergeCell ref="VMC19:VMF19"/>
    <mergeCell ref="VMG19:VMJ19"/>
    <mergeCell ref="VMK19:VMN19"/>
    <mergeCell ref="VMO19:VMR19"/>
    <mergeCell ref="VMS19:VMV19"/>
    <mergeCell ref="VMW19:VMZ19"/>
    <mergeCell ref="VNA19:VND19"/>
    <mergeCell ref="VNE19:VNH19"/>
    <mergeCell ref="VNI19:VNL19"/>
    <mergeCell ref="VNM19:VNP19"/>
    <mergeCell ref="VNQ19:VNT19"/>
    <mergeCell ref="VNU19:VNX19"/>
    <mergeCell ref="VNY19:VOB19"/>
    <mergeCell ref="VOC19:VOF19"/>
    <mergeCell ref="VOG19:VOJ19"/>
    <mergeCell ref="VOK19:VON19"/>
    <mergeCell ref="VOO19:VOR19"/>
    <mergeCell ref="VOS19:VOV19"/>
    <mergeCell ref="VOW19:VOZ19"/>
    <mergeCell ref="VPA19:VPD19"/>
    <mergeCell ref="VPE19:VPH19"/>
    <mergeCell ref="VPI19:VPL19"/>
    <mergeCell ref="VPM19:VPP19"/>
    <mergeCell ref="VPQ19:VPT19"/>
    <mergeCell ref="VPU19:VPX19"/>
    <mergeCell ref="VPY19:VQB19"/>
    <mergeCell ref="VQC19:VQF19"/>
    <mergeCell ref="VQG19:VQJ19"/>
    <mergeCell ref="VQK19:VQN19"/>
    <mergeCell ref="VQO19:VQR19"/>
    <mergeCell ref="VQS19:VQV19"/>
    <mergeCell ref="VQW19:VQZ19"/>
    <mergeCell ref="VRA19:VRD19"/>
    <mergeCell ref="VRE19:VRH19"/>
    <mergeCell ref="VRI19:VRL19"/>
    <mergeCell ref="VRM19:VRP19"/>
    <mergeCell ref="VRQ19:VRT19"/>
    <mergeCell ref="VRU19:VRX19"/>
    <mergeCell ref="VRY19:VSB19"/>
    <mergeCell ref="VSC19:VSF19"/>
    <mergeCell ref="VSG19:VSJ19"/>
    <mergeCell ref="VSK19:VSN19"/>
    <mergeCell ref="VSO19:VSR19"/>
    <mergeCell ref="VSS19:VSV19"/>
    <mergeCell ref="VSW19:VSZ19"/>
    <mergeCell ref="VTA19:VTD19"/>
    <mergeCell ref="VTE19:VTH19"/>
    <mergeCell ref="VTI19:VTL19"/>
    <mergeCell ref="VTM19:VTP19"/>
    <mergeCell ref="VTQ19:VTT19"/>
    <mergeCell ref="VTU19:VTX19"/>
    <mergeCell ref="VTY19:VUB19"/>
    <mergeCell ref="VUC19:VUF19"/>
    <mergeCell ref="VUG19:VUJ19"/>
    <mergeCell ref="VUK19:VUN19"/>
    <mergeCell ref="VUO19:VUR19"/>
    <mergeCell ref="VUS19:VUV19"/>
    <mergeCell ref="VUW19:VUZ19"/>
    <mergeCell ref="VVA19:VVD19"/>
    <mergeCell ref="VVE19:VVH19"/>
    <mergeCell ref="VVI19:VVL19"/>
    <mergeCell ref="VVM19:VVP19"/>
    <mergeCell ref="VVQ19:VVT19"/>
    <mergeCell ref="VVU19:VVX19"/>
    <mergeCell ref="VVY19:VWB19"/>
    <mergeCell ref="VWC19:VWF19"/>
    <mergeCell ref="VWG19:VWJ19"/>
    <mergeCell ref="VWK19:VWN19"/>
    <mergeCell ref="VWO19:VWR19"/>
    <mergeCell ref="VWS19:VWV19"/>
    <mergeCell ref="VWW19:VWZ19"/>
    <mergeCell ref="VXA19:VXD19"/>
    <mergeCell ref="VXE19:VXH19"/>
    <mergeCell ref="VXI19:VXL19"/>
    <mergeCell ref="VXM19:VXP19"/>
    <mergeCell ref="VXQ19:VXT19"/>
    <mergeCell ref="VXU19:VXX19"/>
    <mergeCell ref="VXY19:VYB19"/>
    <mergeCell ref="VYC19:VYF19"/>
    <mergeCell ref="VYG19:VYJ19"/>
    <mergeCell ref="VYK19:VYN19"/>
    <mergeCell ref="VYO19:VYR19"/>
    <mergeCell ref="VYS19:VYV19"/>
    <mergeCell ref="VYW19:VYZ19"/>
    <mergeCell ref="VZA19:VZD19"/>
    <mergeCell ref="VZE19:VZH19"/>
    <mergeCell ref="VZI19:VZL19"/>
    <mergeCell ref="VZM19:VZP19"/>
    <mergeCell ref="VZQ19:VZT19"/>
    <mergeCell ref="VZU19:VZX19"/>
    <mergeCell ref="VZY19:WAB19"/>
    <mergeCell ref="WAC19:WAF19"/>
    <mergeCell ref="WAG19:WAJ19"/>
    <mergeCell ref="WAK19:WAN19"/>
    <mergeCell ref="WAO19:WAR19"/>
    <mergeCell ref="WAS19:WAV19"/>
    <mergeCell ref="WAW19:WAZ19"/>
    <mergeCell ref="WBA19:WBD19"/>
    <mergeCell ref="WBE19:WBH19"/>
    <mergeCell ref="WBI19:WBL19"/>
    <mergeCell ref="WBM19:WBP19"/>
    <mergeCell ref="WBQ19:WBT19"/>
    <mergeCell ref="WBU19:WBX19"/>
    <mergeCell ref="WBY19:WCB19"/>
    <mergeCell ref="WCC19:WCF19"/>
    <mergeCell ref="WCG19:WCJ19"/>
    <mergeCell ref="WCK19:WCN19"/>
    <mergeCell ref="WCO19:WCR19"/>
    <mergeCell ref="WCS19:WCV19"/>
    <mergeCell ref="WCW19:WCZ19"/>
    <mergeCell ref="WDA19:WDD19"/>
    <mergeCell ref="WDE19:WDH19"/>
    <mergeCell ref="WDI19:WDL19"/>
    <mergeCell ref="WDM19:WDP19"/>
    <mergeCell ref="WDQ19:WDT19"/>
    <mergeCell ref="WDU19:WDX19"/>
    <mergeCell ref="WDY19:WEB19"/>
    <mergeCell ref="WEC19:WEF19"/>
    <mergeCell ref="WEG19:WEJ19"/>
    <mergeCell ref="WEK19:WEN19"/>
    <mergeCell ref="WEO19:WER19"/>
    <mergeCell ref="WES19:WEV19"/>
    <mergeCell ref="WEW19:WEZ19"/>
    <mergeCell ref="WFA19:WFD19"/>
    <mergeCell ref="WFE19:WFH19"/>
    <mergeCell ref="WFI19:WFL19"/>
    <mergeCell ref="WFM19:WFP19"/>
    <mergeCell ref="WFQ19:WFT19"/>
    <mergeCell ref="WFU19:WFX19"/>
    <mergeCell ref="WFY19:WGB19"/>
    <mergeCell ref="WGC19:WGF19"/>
    <mergeCell ref="WGG19:WGJ19"/>
    <mergeCell ref="WGK19:WGN19"/>
    <mergeCell ref="WGO19:WGR19"/>
    <mergeCell ref="WGS19:WGV19"/>
    <mergeCell ref="WGW19:WGZ19"/>
    <mergeCell ref="WHA19:WHD19"/>
    <mergeCell ref="WHE19:WHH19"/>
    <mergeCell ref="WHI19:WHL19"/>
    <mergeCell ref="WHM19:WHP19"/>
    <mergeCell ref="WHQ19:WHT19"/>
    <mergeCell ref="WHU19:WHX19"/>
    <mergeCell ref="WHY19:WIB19"/>
    <mergeCell ref="WIC19:WIF19"/>
    <mergeCell ref="WIG19:WIJ19"/>
    <mergeCell ref="WIK19:WIN19"/>
    <mergeCell ref="WIO19:WIR19"/>
    <mergeCell ref="WIS19:WIV19"/>
    <mergeCell ref="WIW19:WIZ19"/>
    <mergeCell ref="WJA19:WJD19"/>
    <mergeCell ref="WJE19:WJH19"/>
    <mergeCell ref="WJI19:WJL19"/>
    <mergeCell ref="WJM19:WJP19"/>
    <mergeCell ref="WJQ19:WJT19"/>
    <mergeCell ref="WJU19:WJX19"/>
    <mergeCell ref="WJY19:WKB19"/>
    <mergeCell ref="WKC19:WKF19"/>
    <mergeCell ref="WKG19:WKJ19"/>
    <mergeCell ref="WKK19:WKN19"/>
    <mergeCell ref="WKO19:WKR19"/>
    <mergeCell ref="WKS19:WKV19"/>
    <mergeCell ref="WKW19:WKZ19"/>
    <mergeCell ref="WLA19:WLD19"/>
    <mergeCell ref="WLE19:WLH19"/>
    <mergeCell ref="WLI19:WLL19"/>
    <mergeCell ref="WLM19:WLP19"/>
    <mergeCell ref="WLQ19:WLT19"/>
    <mergeCell ref="WLU19:WLX19"/>
    <mergeCell ref="WLY19:WMB19"/>
    <mergeCell ref="WMC19:WMF19"/>
    <mergeCell ref="WMG19:WMJ19"/>
    <mergeCell ref="WMK19:WMN19"/>
    <mergeCell ref="WMO19:WMR19"/>
    <mergeCell ref="WMS19:WMV19"/>
    <mergeCell ref="WMW19:WMZ19"/>
    <mergeCell ref="WNA19:WND19"/>
    <mergeCell ref="WNE19:WNH19"/>
    <mergeCell ref="WNI19:WNL19"/>
    <mergeCell ref="WNM19:WNP19"/>
    <mergeCell ref="WNQ19:WNT19"/>
    <mergeCell ref="WNU19:WNX19"/>
    <mergeCell ref="WNY19:WOB19"/>
    <mergeCell ref="WOC19:WOF19"/>
    <mergeCell ref="WOG19:WOJ19"/>
    <mergeCell ref="WOK19:WON19"/>
    <mergeCell ref="WOO19:WOR19"/>
    <mergeCell ref="WOS19:WOV19"/>
    <mergeCell ref="WOW19:WOZ19"/>
    <mergeCell ref="WPA19:WPD19"/>
    <mergeCell ref="WPE19:WPH19"/>
    <mergeCell ref="WPI19:WPL19"/>
    <mergeCell ref="WPM19:WPP19"/>
    <mergeCell ref="WPQ19:WPT19"/>
    <mergeCell ref="WPU19:WPX19"/>
    <mergeCell ref="WPY19:WQB19"/>
    <mergeCell ref="WQC19:WQF19"/>
    <mergeCell ref="WQG19:WQJ19"/>
    <mergeCell ref="WQK19:WQN19"/>
    <mergeCell ref="WQO19:WQR19"/>
    <mergeCell ref="WQS19:WQV19"/>
    <mergeCell ref="WQW19:WQZ19"/>
    <mergeCell ref="WRA19:WRD19"/>
    <mergeCell ref="WRE19:WRH19"/>
    <mergeCell ref="WRI19:WRL19"/>
    <mergeCell ref="WRM19:WRP19"/>
    <mergeCell ref="WRQ19:WRT19"/>
    <mergeCell ref="WRU19:WRX19"/>
    <mergeCell ref="WRY19:WSB19"/>
    <mergeCell ref="WSC19:WSF19"/>
    <mergeCell ref="WSG19:WSJ19"/>
    <mergeCell ref="WSK19:WSN19"/>
    <mergeCell ref="WSO19:WSR19"/>
    <mergeCell ref="WSS19:WSV19"/>
    <mergeCell ref="WSW19:WSZ19"/>
    <mergeCell ref="WTA19:WTD19"/>
    <mergeCell ref="WTE19:WTH19"/>
    <mergeCell ref="WTI19:WTL19"/>
    <mergeCell ref="WTM19:WTP19"/>
    <mergeCell ref="WTQ19:WTT19"/>
    <mergeCell ref="WTU19:WTX19"/>
    <mergeCell ref="WTY19:WUB19"/>
    <mergeCell ref="WUC19:WUF19"/>
    <mergeCell ref="WUG19:WUJ19"/>
    <mergeCell ref="WUK19:WUN19"/>
    <mergeCell ref="WUO19:WUR19"/>
    <mergeCell ref="WUS19:WUV19"/>
    <mergeCell ref="WUW19:WUZ19"/>
    <mergeCell ref="WVA19:WVD19"/>
    <mergeCell ref="WVE19:WVH19"/>
    <mergeCell ref="WVI19:WVL19"/>
    <mergeCell ref="WVM19:WVP19"/>
    <mergeCell ref="WVQ19:WVT19"/>
    <mergeCell ref="WVU19:WVX19"/>
    <mergeCell ref="WVY19:WWB19"/>
    <mergeCell ref="WWC19:WWF19"/>
    <mergeCell ref="WWG19:WWJ19"/>
    <mergeCell ref="WWK19:WWN19"/>
    <mergeCell ref="WWO19:WWR19"/>
    <mergeCell ref="WWS19:WWV19"/>
    <mergeCell ref="WWW19:WWZ19"/>
    <mergeCell ref="WXA19:WXD19"/>
    <mergeCell ref="WXE19:WXH19"/>
    <mergeCell ref="WXI19:WXL19"/>
    <mergeCell ref="WXM19:WXP19"/>
    <mergeCell ref="WXQ19:WXT19"/>
    <mergeCell ref="WXU19:WXX19"/>
    <mergeCell ref="WXY19:WYB19"/>
    <mergeCell ref="WYC19:WYF19"/>
    <mergeCell ref="WYG19:WYJ19"/>
    <mergeCell ref="WYK19:WYN19"/>
    <mergeCell ref="WYO19:WYR19"/>
    <mergeCell ref="WYS19:WYV19"/>
    <mergeCell ref="WYW19:WYZ19"/>
    <mergeCell ref="WZA19:WZD19"/>
    <mergeCell ref="WZE19:WZH19"/>
    <mergeCell ref="WZI19:WZL19"/>
    <mergeCell ref="WZM19:WZP19"/>
    <mergeCell ref="WZQ19:WZT19"/>
    <mergeCell ref="WZU19:WZX19"/>
    <mergeCell ref="WZY19:XAB19"/>
    <mergeCell ref="XAC19:XAF19"/>
    <mergeCell ref="XAG19:XAJ19"/>
    <mergeCell ref="XAK19:XAN19"/>
    <mergeCell ref="XAO19:XAR19"/>
    <mergeCell ref="XAS19:XAV19"/>
    <mergeCell ref="XAW19:XAZ19"/>
    <mergeCell ref="XBA19:XBD19"/>
    <mergeCell ref="XBE19:XBH19"/>
    <mergeCell ref="XBI19:XBL19"/>
    <mergeCell ref="XBM19:XBP19"/>
    <mergeCell ref="XBQ19:XBT19"/>
    <mergeCell ref="XBU19:XBX19"/>
    <mergeCell ref="XBY19:XCB19"/>
    <mergeCell ref="XCC19:XCF19"/>
    <mergeCell ref="XCG19:XCJ19"/>
    <mergeCell ref="XCK19:XCN19"/>
    <mergeCell ref="XCO19:XCR19"/>
    <mergeCell ref="XCS19:XCV19"/>
    <mergeCell ref="XCW19:XCZ19"/>
    <mergeCell ref="XDA19:XDD19"/>
    <mergeCell ref="XDE19:XDH19"/>
    <mergeCell ref="XDI19:XDL19"/>
    <mergeCell ref="XDM19:XDP19"/>
    <mergeCell ref="XDQ19:XDT19"/>
    <mergeCell ref="XDU19:XDX19"/>
    <mergeCell ref="XDY19:XEB19"/>
    <mergeCell ref="XEC19:XEF19"/>
    <mergeCell ref="XEG19:XEJ19"/>
    <mergeCell ref="XEK19:XEN19"/>
    <mergeCell ref="XEO19:XER19"/>
    <mergeCell ref="XES19:XEV19"/>
    <mergeCell ref="XEW19:XEZ19"/>
    <mergeCell ref="XFA19:XFD19"/>
    <mergeCell ref="A20:D20"/>
    <mergeCell ref="E20:H20"/>
    <mergeCell ref="I20:L20"/>
    <mergeCell ref="M20:P20"/>
    <mergeCell ref="Q20:T20"/>
    <mergeCell ref="U20:X20"/>
    <mergeCell ref="Y20:AB20"/>
    <mergeCell ref="AC20:AF20"/>
    <mergeCell ref="AG20:AJ20"/>
    <mergeCell ref="AK20:AN20"/>
    <mergeCell ref="AO20:AR20"/>
    <mergeCell ref="AS20:AV20"/>
    <mergeCell ref="AW20:AZ20"/>
    <mergeCell ref="BA20:BD20"/>
    <mergeCell ref="BE20:BH20"/>
    <mergeCell ref="BI20:BL20"/>
    <mergeCell ref="BM20:BP20"/>
    <mergeCell ref="BQ20:BT20"/>
    <mergeCell ref="BU20:BX20"/>
    <mergeCell ref="BY20:CB20"/>
    <mergeCell ref="CC20:CF20"/>
    <mergeCell ref="CG20:CJ20"/>
    <mergeCell ref="CK20:CN20"/>
    <mergeCell ref="CO20:CR20"/>
    <mergeCell ref="CS20:CV20"/>
    <mergeCell ref="CW20:CZ20"/>
    <mergeCell ref="DA20:DD20"/>
    <mergeCell ref="DE20:DH20"/>
    <mergeCell ref="DI20:DL20"/>
    <mergeCell ref="DM20:DP20"/>
    <mergeCell ref="DQ20:DT20"/>
    <mergeCell ref="DU20:DX20"/>
    <mergeCell ref="DY20:EB20"/>
    <mergeCell ref="EC20:EF20"/>
    <mergeCell ref="EG20:EJ20"/>
    <mergeCell ref="EK20:EN20"/>
    <mergeCell ref="EO20:ER20"/>
    <mergeCell ref="ES20:EV20"/>
    <mergeCell ref="EW20:EZ20"/>
    <mergeCell ref="FA20:FD20"/>
    <mergeCell ref="FE20:FH20"/>
    <mergeCell ref="FI20:FL20"/>
    <mergeCell ref="FM20:FP20"/>
    <mergeCell ref="FQ20:FT20"/>
    <mergeCell ref="FU20:FX20"/>
    <mergeCell ref="FY20:GB20"/>
    <mergeCell ref="GC20:GF20"/>
    <mergeCell ref="GG20:GJ20"/>
    <mergeCell ref="GK20:GN20"/>
    <mergeCell ref="GO20:GR20"/>
    <mergeCell ref="GS20:GV20"/>
    <mergeCell ref="GW20:GZ20"/>
    <mergeCell ref="HA20:HD20"/>
    <mergeCell ref="HE20:HH20"/>
    <mergeCell ref="HI20:HL20"/>
    <mergeCell ref="HM20:HP20"/>
    <mergeCell ref="HQ20:HT20"/>
    <mergeCell ref="HU20:HX20"/>
    <mergeCell ref="HY20:IB20"/>
    <mergeCell ref="IC20:IF20"/>
    <mergeCell ref="IG20:IJ20"/>
    <mergeCell ref="IK20:IN20"/>
    <mergeCell ref="IO20:IR20"/>
    <mergeCell ref="IS20:IV20"/>
    <mergeCell ref="IW20:IZ20"/>
    <mergeCell ref="JA20:JD20"/>
    <mergeCell ref="JE20:JH20"/>
    <mergeCell ref="JI20:JL20"/>
    <mergeCell ref="JM20:JP20"/>
    <mergeCell ref="JQ20:JT20"/>
    <mergeCell ref="JU20:JX20"/>
    <mergeCell ref="JY20:KB20"/>
    <mergeCell ref="KC20:KF20"/>
    <mergeCell ref="KG20:KJ20"/>
    <mergeCell ref="KK20:KN20"/>
    <mergeCell ref="KO20:KR20"/>
    <mergeCell ref="KS20:KV20"/>
    <mergeCell ref="KW20:KZ20"/>
    <mergeCell ref="LA20:LD20"/>
    <mergeCell ref="LE20:LH20"/>
    <mergeCell ref="LI20:LL20"/>
    <mergeCell ref="LM20:LP20"/>
    <mergeCell ref="LQ20:LT20"/>
    <mergeCell ref="LU20:LX20"/>
    <mergeCell ref="LY20:MB20"/>
    <mergeCell ref="MC20:MF20"/>
    <mergeCell ref="MG20:MJ20"/>
    <mergeCell ref="MK20:MN20"/>
    <mergeCell ref="MO20:MR20"/>
    <mergeCell ref="MS20:MV20"/>
    <mergeCell ref="MW20:MZ20"/>
    <mergeCell ref="NA20:ND20"/>
    <mergeCell ref="NE20:NH20"/>
    <mergeCell ref="NI20:NL20"/>
    <mergeCell ref="NM20:NP20"/>
    <mergeCell ref="NQ20:NT20"/>
    <mergeCell ref="NU20:NX20"/>
    <mergeCell ref="NY20:OB20"/>
    <mergeCell ref="OC20:OF20"/>
    <mergeCell ref="OG20:OJ20"/>
    <mergeCell ref="OK20:ON20"/>
    <mergeCell ref="OO20:OR20"/>
    <mergeCell ref="OS20:OV20"/>
    <mergeCell ref="OW20:OZ20"/>
    <mergeCell ref="PA20:PD20"/>
    <mergeCell ref="PE20:PH20"/>
    <mergeCell ref="PI20:PL20"/>
    <mergeCell ref="PM20:PP20"/>
    <mergeCell ref="PQ20:PT20"/>
    <mergeCell ref="PU20:PX20"/>
    <mergeCell ref="PY20:QB20"/>
    <mergeCell ref="QC20:QF20"/>
    <mergeCell ref="QG20:QJ20"/>
    <mergeCell ref="QK20:QN20"/>
    <mergeCell ref="QO20:QR20"/>
    <mergeCell ref="QS20:QV20"/>
    <mergeCell ref="QW20:QZ20"/>
    <mergeCell ref="RA20:RD20"/>
    <mergeCell ref="RE20:RH20"/>
    <mergeCell ref="RI20:RL20"/>
    <mergeCell ref="RM20:RP20"/>
    <mergeCell ref="RQ20:RT20"/>
    <mergeCell ref="RU20:RX20"/>
    <mergeCell ref="RY20:SB20"/>
    <mergeCell ref="SC20:SF20"/>
    <mergeCell ref="SG20:SJ20"/>
    <mergeCell ref="SK20:SN20"/>
    <mergeCell ref="SO20:SR20"/>
    <mergeCell ref="SS20:SV20"/>
    <mergeCell ref="SW20:SZ20"/>
    <mergeCell ref="TA20:TD20"/>
    <mergeCell ref="TE20:TH20"/>
    <mergeCell ref="TI20:TL20"/>
    <mergeCell ref="TM20:TP20"/>
    <mergeCell ref="TQ20:TT20"/>
    <mergeCell ref="TU20:TX20"/>
    <mergeCell ref="TY20:UB20"/>
    <mergeCell ref="UC20:UF20"/>
    <mergeCell ref="UG20:UJ20"/>
    <mergeCell ref="UK20:UN20"/>
    <mergeCell ref="UO20:UR20"/>
    <mergeCell ref="US20:UV20"/>
    <mergeCell ref="UW20:UZ20"/>
    <mergeCell ref="VA20:VD20"/>
    <mergeCell ref="VE20:VH20"/>
    <mergeCell ref="VI20:VL20"/>
    <mergeCell ref="VM20:VP20"/>
    <mergeCell ref="VQ20:VT20"/>
    <mergeCell ref="VU20:VX20"/>
    <mergeCell ref="VY20:WB20"/>
    <mergeCell ref="WC20:WF20"/>
    <mergeCell ref="WG20:WJ20"/>
    <mergeCell ref="WK20:WN20"/>
    <mergeCell ref="WO20:WR20"/>
    <mergeCell ref="WS20:WV20"/>
    <mergeCell ref="WW20:WZ20"/>
    <mergeCell ref="XA20:XD20"/>
    <mergeCell ref="XE20:XH20"/>
    <mergeCell ref="XI20:XL20"/>
    <mergeCell ref="XM20:XP20"/>
    <mergeCell ref="XQ20:XT20"/>
    <mergeCell ref="XU20:XX20"/>
    <mergeCell ref="XY20:YB20"/>
    <mergeCell ref="YC20:YF20"/>
    <mergeCell ref="YG20:YJ20"/>
    <mergeCell ref="YK20:YN20"/>
    <mergeCell ref="YO20:YR20"/>
    <mergeCell ref="YS20:YV20"/>
    <mergeCell ref="YW20:YZ20"/>
    <mergeCell ref="ZA20:ZD20"/>
    <mergeCell ref="ZE20:ZH20"/>
    <mergeCell ref="ZI20:ZL20"/>
    <mergeCell ref="ZM20:ZP20"/>
    <mergeCell ref="ZQ20:ZT20"/>
    <mergeCell ref="ZU20:ZX20"/>
    <mergeCell ref="ZY20:AAB20"/>
    <mergeCell ref="AAC20:AAF20"/>
    <mergeCell ref="AAG20:AAJ20"/>
    <mergeCell ref="AAK20:AAN20"/>
    <mergeCell ref="AAO20:AAR20"/>
    <mergeCell ref="AAS20:AAV20"/>
    <mergeCell ref="AAW20:AAZ20"/>
    <mergeCell ref="ABA20:ABD20"/>
    <mergeCell ref="ABE20:ABH20"/>
    <mergeCell ref="ABI20:ABL20"/>
    <mergeCell ref="ABM20:ABP20"/>
    <mergeCell ref="ABQ20:ABT20"/>
    <mergeCell ref="ABU20:ABX20"/>
    <mergeCell ref="ABY20:ACB20"/>
    <mergeCell ref="ACC20:ACF20"/>
    <mergeCell ref="ACG20:ACJ20"/>
    <mergeCell ref="ACK20:ACN20"/>
    <mergeCell ref="ACO20:ACR20"/>
    <mergeCell ref="ACS20:ACV20"/>
    <mergeCell ref="ACW20:ACZ20"/>
    <mergeCell ref="ADA20:ADD20"/>
    <mergeCell ref="ADE20:ADH20"/>
    <mergeCell ref="ADI20:ADL20"/>
    <mergeCell ref="ADM20:ADP20"/>
    <mergeCell ref="ADQ20:ADT20"/>
    <mergeCell ref="ADU20:ADX20"/>
    <mergeCell ref="ADY20:AEB20"/>
    <mergeCell ref="AEC20:AEF20"/>
    <mergeCell ref="AEG20:AEJ20"/>
    <mergeCell ref="AEK20:AEN20"/>
    <mergeCell ref="AEO20:AER20"/>
    <mergeCell ref="AES20:AEV20"/>
    <mergeCell ref="AEW20:AEZ20"/>
    <mergeCell ref="AFA20:AFD20"/>
    <mergeCell ref="AFE20:AFH20"/>
    <mergeCell ref="AFI20:AFL20"/>
    <mergeCell ref="AFM20:AFP20"/>
    <mergeCell ref="AFQ20:AFT20"/>
    <mergeCell ref="AFU20:AFX20"/>
    <mergeCell ref="AFY20:AGB20"/>
    <mergeCell ref="AGC20:AGF20"/>
    <mergeCell ref="AGG20:AGJ20"/>
    <mergeCell ref="AGK20:AGN20"/>
    <mergeCell ref="AGO20:AGR20"/>
    <mergeCell ref="AGS20:AGV20"/>
    <mergeCell ref="AGW20:AGZ20"/>
    <mergeCell ref="AHA20:AHD20"/>
    <mergeCell ref="AHE20:AHH20"/>
    <mergeCell ref="AHI20:AHL20"/>
    <mergeCell ref="AHM20:AHP20"/>
    <mergeCell ref="AHQ20:AHT20"/>
    <mergeCell ref="AHU20:AHX20"/>
    <mergeCell ref="AHY20:AIB20"/>
    <mergeCell ref="AIC20:AIF20"/>
    <mergeCell ref="AIG20:AIJ20"/>
    <mergeCell ref="AIK20:AIN20"/>
    <mergeCell ref="AIO20:AIR20"/>
    <mergeCell ref="AIS20:AIV20"/>
    <mergeCell ref="AIW20:AIZ20"/>
    <mergeCell ref="AJA20:AJD20"/>
    <mergeCell ref="AJE20:AJH20"/>
    <mergeCell ref="AJI20:AJL20"/>
    <mergeCell ref="AJM20:AJP20"/>
    <mergeCell ref="AJQ20:AJT20"/>
    <mergeCell ref="AJU20:AJX20"/>
    <mergeCell ref="AJY20:AKB20"/>
    <mergeCell ref="AKC20:AKF20"/>
    <mergeCell ref="AKG20:AKJ20"/>
    <mergeCell ref="AKK20:AKN20"/>
    <mergeCell ref="AKO20:AKR20"/>
    <mergeCell ref="AKS20:AKV20"/>
    <mergeCell ref="AKW20:AKZ20"/>
    <mergeCell ref="ALA20:ALD20"/>
    <mergeCell ref="ALE20:ALH20"/>
    <mergeCell ref="ALI20:ALL20"/>
    <mergeCell ref="ALM20:ALP20"/>
    <mergeCell ref="ALQ20:ALT20"/>
    <mergeCell ref="ALU20:ALX20"/>
    <mergeCell ref="ALY20:AMB20"/>
    <mergeCell ref="AMC20:AMF20"/>
    <mergeCell ref="AMG20:AMJ20"/>
    <mergeCell ref="AMK20:AMN20"/>
    <mergeCell ref="AMO20:AMR20"/>
    <mergeCell ref="AMS20:AMV20"/>
    <mergeCell ref="AMW20:AMZ20"/>
    <mergeCell ref="ANA20:AND20"/>
    <mergeCell ref="ANE20:ANH20"/>
    <mergeCell ref="ANI20:ANL20"/>
    <mergeCell ref="ANM20:ANP20"/>
    <mergeCell ref="ANQ20:ANT20"/>
    <mergeCell ref="ANU20:ANX20"/>
    <mergeCell ref="ANY20:AOB20"/>
    <mergeCell ref="AOC20:AOF20"/>
    <mergeCell ref="AOG20:AOJ20"/>
    <mergeCell ref="AOK20:AON20"/>
    <mergeCell ref="AOO20:AOR20"/>
    <mergeCell ref="AOS20:AOV20"/>
    <mergeCell ref="AOW20:AOZ20"/>
    <mergeCell ref="APA20:APD20"/>
    <mergeCell ref="APE20:APH20"/>
    <mergeCell ref="API20:APL20"/>
    <mergeCell ref="APM20:APP20"/>
    <mergeCell ref="APQ20:APT20"/>
    <mergeCell ref="APU20:APX20"/>
    <mergeCell ref="APY20:AQB20"/>
    <mergeCell ref="AQC20:AQF20"/>
    <mergeCell ref="AQG20:AQJ20"/>
    <mergeCell ref="AQK20:AQN20"/>
    <mergeCell ref="AQO20:AQR20"/>
    <mergeCell ref="AQS20:AQV20"/>
    <mergeCell ref="AQW20:AQZ20"/>
    <mergeCell ref="ARA20:ARD20"/>
    <mergeCell ref="ARE20:ARH20"/>
    <mergeCell ref="ARI20:ARL20"/>
    <mergeCell ref="ARM20:ARP20"/>
    <mergeCell ref="ARQ20:ART20"/>
    <mergeCell ref="ARU20:ARX20"/>
    <mergeCell ref="ARY20:ASB20"/>
    <mergeCell ref="ASC20:ASF20"/>
    <mergeCell ref="ASG20:ASJ20"/>
    <mergeCell ref="ASK20:ASN20"/>
    <mergeCell ref="ASO20:ASR20"/>
    <mergeCell ref="ASS20:ASV20"/>
    <mergeCell ref="ASW20:ASZ20"/>
    <mergeCell ref="ATA20:ATD20"/>
    <mergeCell ref="ATE20:ATH20"/>
    <mergeCell ref="ATI20:ATL20"/>
    <mergeCell ref="ATM20:ATP20"/>
    <mergeCell ref="ATQ20:ATT20"/>
    <mergeCell ref="ATU20:ATX20"/>
    <mergeCell ref="ATY20:AUB20"/>
    <mergeCell ref="AUC20:AUF20"/>
    <mergeCell ref="AUG20:AUJ20"/>
    <mergeCell ref="AUK20:AUN20"/>
    <mergeCell ref="AUO20:AUR20"/>
    <mergeCell ref="AUS20:AUV20"/>
    <mergeCell ref="AUW20:AUZ20"/>
    <mergeCell ref="AVA20:AVD20"/>
    <mergeCell ref="AVE20:AVH20"/>
    <mergeCell ref="AVI20:AVL20"/>
    <mergeCell ref="AVM20:AVP20"/>
    <mergeCell ref="AVQ20:AVT20"/>
    <mergeCell ref="AVU20:AVX20"/>
    <mergeCell ref="AVY20:AWB20"/>
    <mergeCell ref="AWC20:AWF20"/>
    <mergeCell ref="AWG20:AWJ20"/>
    <mergeCell ref="AWK20:AWN20"/>
    <mergeCell ref="AWO20:AWR20"/>
    <mergeCell ref="AWS20:AWV20"/>
    <mergeCell ref="AWW20:AWZ20"/>
    <mergeCell ref="AXA20:AXD20"/>
    <mergeCell ref="AXE20:AXH20"/>
    <mergeCell ref="AXI20:AXL20"/>
    <mergeCell ref="AXM20:AXP20"/>
    <mergeCell ref="AXQ20:AXT20"/>
    <mergeCell ref="AXU20:AXX20"/>
    <mergeCell ref="AXY20:AYB20"/>
    <mergeCell ref="AYC20:AYF20"/>
    <mergeCell ref="AYG20:AYJ20"/>
    <mergeCell ref="AYK20:AYN20"/>
    <mergeCell ref="AYO20:AYR20"/>
    <mergeCell ref="AYS20:AYV20"/>
    <mergeCell ref="AYW20:AYZ20"/>
    <mergeCell ref="AZA20:AZD20"/>
    <mergeCell ref="AZE20:AZH20"/>
    <mergeCell ref="AZI20:AZL20"/>
    <mergeCell ref="AZM20:AZP20"/>
    <mergeCell ref="AZQ20:AZT20"/>
    <mergeCell ref="AZU20:AZX20"/>
    <mergeCell ref="AZY20:BAB20"/>
    <mergeCell ref="BAC20:BAF20"/>
    <mergeCell ref="BAG20:BAJ20"/>
    <mergeCell ref="BAK20:BAN20"/>
    <mergeCell ref="BAO20:BAR20"/>
    <mergeCell ref="BAS20:BAV20"/>
    <mergeCell ref="BAW20:BAZ20"/>
    <mergeCell ref="BBA20:BBD20"/>
    <mergeCell ref="BBE20:BBH20"/>
    <mergeCell ref="BBI20:BBL20"/>
    <mergeCell ref="BBM20:BBP20"/>
    <mergeCell ref="BBQ20:BBT20"/>
    <mergeCell ref="BBU20:BBX20"/>
    <mergeCell ref="BBY20:BCB20"/>
    <mergeCell ref="BCC20:BCF20"/>
    <mergeCell ref="BCG20:BCJ20"/>
    <mergeCell ref="BCK20:BCN20"/>
    <mergeCell ref="BCO20:BCR20"/>
    <mergeCell ref="BCS20:BCV20"/>
    <mergeCell ref="BCW20:BCZ20"/>
    <mergeCell ref="BDA20:BDD20"/>
    <mergeCell ref="BDE20:BDH20"/>
    <mergeCell ref="BDI20:BDL20"/>
    <mergeCell ref="BDM20:BDP20"/>
    <mergeCell ref="BDQ20:BDT20"/>
    <mergeCell ref="BDU20:BDX20"/>
    <mergeCell ref="BDY20:BEB20"/>
    <mergeCell ref="BEC20:BEF20"/>
    <mergeCell ref="BEG20:BEJ20"/>
    <mergeCell ref="BEK20:BEN20"/>
    <mergeCell ref="BEO20:BER20"/>
    <mergeCell ref="BES20:BEV20"/>
    <mergeCell ref="BEW20:BEZ20"/>
    <mergeCell ref="BFA20:BFD20"/>
    <mergeCell ref="BFE20:BFH20"/>
    <mergeCell ref="BFI20:BFL20"/>
    <mergeCell ref="BFM20:BFP20"/>
    <mergeCell ref="BFQ20:BFT20"/>
    <mergeCell ref="BFU20:BFX20"/>
    <mergeCell ref="BFY20:BGB20"/>
    <mergeCell ref="BGC20:BGF20"/>
    <mergeCell ref="BGG20:BGJ20"/>
    <mergeCell ref="BGK20:BGN20"/>
    <mergeCell ref="BGO20:BGR20"/>
    <mergeCell ref="BGS20:BGV20"/>
    <mergeCell ref="BGW20:BGZ20"/>
    <mergeCell ref="BHA20:BHD20"/>
    <mergeCell ref="BHE20:BHH20"/>
    <mergeCell ref="BHI20:BHL20"/>
    <mergeCell ref="BHM20:BHP20"/>
    <mergeCell ref="BHQ20:BHT20"/>
    <mergeCell ref="BHU20:BHX20"/>
    <mergeCell ref="BHY20:BIB20"/>
    <mergeCell ref="BIC20:BIF20"/>
    <mergeCell ref="BIG20:BIJ20"/>
    <mergeCell ref="BIK20:BIN20"/>
    <mergeCell ref="BIO20:BIR20"/>
    <mergeCell ref="BIS20:BIV20"/>
    <mergeCell ref="BIW20:BIZ20"/>
    <mergeCell ref="BJA20:BJD20"/>
    <mergeCell ref="BJE20:BJH20"/>
    <mergeCell ref="BJI20:BJL20"/>
    <mergeCell ref="BJM20:BJP20"/>
    <mergeCell ref="BJQ20:BJT20"/>
    <mergeCell ref="BJU20:BJX20"/>
    <mergeCell ref="BJY20:BKB20"/>
    <mergeCell ref="BKC20:BKF20"/>
    <mergeCell ref="BKG20:BKJ20"/>
    <mergeCell ref="BKK20:BKN20"/>
    <mergeCell ref="BKO20:BKR20"/>
    <mergeCell ref="BKS20:BKV20"/>
    <mergeCell ref="BKW20:BKZ20"/>
    <mergeCell ref="BLA20:BLD20"/>
    <mergeCell ref="BLE20:BLH20"/>
    <mergeCell ref="BLI20:BLL20"/>
    <mergeCell ref="BLM20:BLP20"/>
    <mergeCell ref="BLQ20:BLT20"/>
    <mergeCell ref="BLU20:BLX20"/>
    <mergeCell ref="BLY20:BMB20"/>
    <mergeCell ref="BMC20:BMF20"/>
    <mergeCell ref="BMG20:BMJ20"/>
    <mergeCell ref="BMK20:BMN20"/>
    <mergeCell ref="BMO20:BMR20"/>
    <mergeCell ref="BMS20:BMV20"/>
    <mergeCell ref="BMW20:BMZ20"/>
    <mergeCell ref="BNA20:BND20"/>
    <mergeCell ref="BNE20:BNH20"/>
    <mergeCell ref="BNI20:BNL20"/>
    <mergeCell ref="BNM20:BNP20"/>
    <mergeCell ref="BNQ20:BNT20"/>
    <mergeCell ref="BNU20:BNX20"/>
    <mergeCell ref="BNY20:BOB20"/>
    <mergeCell ref="BOC20:BOF20"/>
    <mergeCell ref="BOG20:BOJ20"/>
    <mergeCell ref="BOK20:BON20"/>
    <mergeCell ref="BOO20:BOR20"/>
    <mergeCell ref="BOS20:BOV20"/>
    <mergeCell ref="BOW20:BOZ20"/>
    <mergeCell ref="BPA20:BPD20"/>
    <mergeCell ref="BPE20:BPH20"/>
    <mergeCell ref="BPI20:BPL20"/>
    <mergeCell ref="BPM20:BPP20"/>
    <mergeCell ref="BPQ20:BPT20"/>
    <mergeCell ref="BPU20:BPX20"/>
    <mergeCell ref="BPY20:BQB20"/>
    <mergeCell ref="BQC20:BQF20"/>
    <mergeCell ref="BQG20:BQJ20"/>
    <mergeCell ref="BQK20:BQN20"/>
    <mergeCell ref="BQO20:BQR20"/>
    <mergeCell ref="BQS20:BQV20"/>
    <mergeCell ref="BQW20:BQZ20"/>
    <mergeCell ref="BRA20:BRD20"/>
    <mergeCell ref="BRE20:BRH20"/>
    <mergeCell ref="BRI20:BRL20"/>
    <mergeCell ref="BRM20:BRP20"/>
    <mergeCell ref="BRQ20:BRT20"/>
    <mergeCell ref="BRU20:BRX20"/>
    <mergeCell ref="BRY20:BSB20"/>
    <mergeCell ref="BSC20:BSF20"/>
    <mergeCell ref="BSG20:BSJ20"/>
    <mergeCell ref="BSK20:BSN20"/>
    <mergeCell ref="BSO20:BSR20"/>
    <mergeCell ref="BSS20:BSV20"/>
    <mergeCell ref="BSW20:BSZ20"/>
    <mergeCell ref="BTA20:BTD20"/>
    <mergeCell ref="BTE20:BTH20"/>
    <mergeCell ref="BTI20:BTL20"/>
    <mergeCell ref="BTM20:BTP20"/>
    <mergeCell ref="BTQ20:BTT20"/>
    <mergeCell ref="BTU20:BTX20"/>
    <mergeCell ref="BTY20:BUB20"/>
    <mergeCell ref="BUC20:BUF20"/>
    <mergeCell ref="BUG20:BUJ20"/>
    <mergeCell ref="BUK20:BUN20"/>
    <mergeCell ref="BUO20:BUR20"/>
    <mergeCell ref="BUS20:BUV20"/>
    <mergeCell ref="BUW20:BUZ20"/>
    <mergeCell ref="BVA20:BVD20"/>
    <mergeCell ref="BVE20:BVH20"/>
    <mergeCell ref="BVI20:BVL20"/>
    <mergeCell ref="BVM20:BVP20"/>
    <mergeCell ref="BVQ20:BVT20"/>
    <mergeCell ref="BVU20:BVX20"/>
    <mergeCell ref="BVY20:BWB20"/>
    <mergeCell ref="BWC20:BWF20"/>
    <mergeCell ref="BWG20:BWJ20"/>
    <mergeCell ref="BWK20:BWN20"/>
    <mergeCell ref="BWO20:BWR20"/>
    <mergeCell ref="BWS20:BWV20"/>
    <mergeCell ref="BWW20:BWZ20"/>
    <mergeCell ref="BXA20:BXD20"/>
    <mergeCell ref="BXE20:BXH20"/>
    <mergeCell ref="BXI20:BXL20"/>
    <mergeCell ref="BXM20:BXP20"/>
    <mergeCell ref="BXQ20:BXT20"/>
    <mergeCell ref="BXU20:BXX20"/>
    <mergeCell ref="BXY20:BYB20"/>
    <mergeCell ref="BYC20:BYF20"/>
    <mergeCell ref="BYG20:BYJ20"/>
    <mergeCell ref="BYK20:BYN20"/>
    <mergeCell ref="BYO20:BYR20"/>
    <mergeCell ref="BYS20:BYV20"/>
    <mergeCell ref="BYW20:BYZ20"/>
    <mergeCell ref="BZA20:BZD20"/>
    <mergeCell ref="BZE20:BZH20"/>
    <mergeCell ref="BZI20:BZL20"/>
    <mergeCell ref="BZM20:BZP20"/>
    <mergeCell ref="BZQ20:BZT20"/>
    <mergeCell ref="BZU20:BZX20"/>
    <mergeCell ref="BZY20:CAB20"/>
    <mergeCell ref="CAC20:CAF20"/>
    <mergeCell ref="CAG20:CAJ20"/>
    <mergeCell ref="CAK20:CAN20"/>
    <mergeCell ref="CAO20:CAR20"/>
    <mergeCell ref="CAS20:CAV20"/>
    <mergeCell ref="CAW20:CAZ20"/>
    <mergeCell ref="CBA20:CBD20"/>
    <mergeCell ref="CBE20:CBH20"/>
    <mergeCell ref="CBI20:CBL20"/>
    <mergeCell ref="CBM20:CBP20"/>
    <mergeCell ref="CBQ20:CBT20"/>
    <mergeCell ref="CBU20:CBX20"/>
    <mergeCell ref="CBY20:CCB20"/>
    <mergeCell ref="CCC20:CCF20"/>
    <mergeCell ref="CCG20:CCJ20"/>
    <mergeCell ref="CCK20:CCN20"/>
    <mergeCell ref="CCO20:CCR20"/>
    <mergeCell ref="CCS20:CCV20"/>
    <mergeCell ref="CCW20:CCZ20"/>
    <mergeCell ref="CDA20:CDD20"/>
    <mergeCell ref="CDE20:CDH20"/>
    <mergeCell ref="CDI20:CDL20"/>
    <mergeCell ref="CDM20:CDP20"/>
    <mergeCell ref="CDQ20:CDT20"/>
    <mergeCell ref="CDU20:CDX20"/>
    <mergeCell ref="CDY20:CEB20"/>
    <mergeCell ref="CEC20:CEF20"/>
    <mergeCell ref="CEG20:CEJ20"/>
    <mergeCell ref="CEK20:CEN20"/>
    <mergeCell ref="CEO20:CER20"/>
    <mergeCell ref="CES20:CEV20"/>
    <mergeCell ref="CEW20:CEZ20"/>
    <mergeCell ref="CFA20:CFD20"/>
    <mergeCell ref="CFE20:CFH20"/>
    <mergeCell ref="CFI20:CFL20"/>
    <mergeCell ref="CFM20:CFP20"/>
    <mergeCell ref="CFQ20:CFT20"/>
    <mergeCell ref="CFU20:CFX20"/>
    <mergeCell ref="CFY20:CGB20"/>
    <mergeCell ref="CGC20:CGF20"/>
    <mergeCell ref="CGG20:CGJ20"/>
    <mergeCell ref="CGK20:CGN20"/>
    <mergeCell ref="CGO20:CGR20"/>
    <mergeCell ref="CGS20:CGV20"/>
    <mergeCell ref="CGW20:CGZ20"/>
    <mergeCell ref="CHA20:CHD20"/>
    <mergeCell ref="CHE20:CHH20"/>
    <mergeCell ref="CHI20:CHL20"/>
    <mergeCell ref="CHM20:CHP20"/>
    <mergeCell ref="CHQ20:CHT20"/>
    <mergeCell ref="CHU20:CHX20"/>
    <mergeCell ref="CHY20:CIB20"/>
    <mergeCell ref="CIC20:CIF20"/>
    <mergeCell ref="CIG20:CIJ20"/>
    <mergeCell ref="CIK20:CIN20"/>
    <mergeCell ref="CIO20:CIR20"/>
    <mergeCell ref="CIS20:CIV20"/>
    <mergeCell ref="CIW20:CIZ20"/>
    <mergeCell ref="CJA20:CJD20"/>
    <mergeCell ref="CJE20:CJH20"/>
    <mergeCell ref="CJI20:CJL20"/>
    <mergeCell ref="CJM20:CJP20"/>
    <mergeCell ref="CJQ20:CJT20"/>
    <mergeCell ref="CJU20:CJX20"/>
    <mergeCell ref="CJY20:CKB20"/>
    <mergeCell ref="CKC20:CKF20"/>
    <mergeCell ref="CKG20:CKJ20"/>
    <mergeCell ref="CKK20:CKN20"/>
    <mergeCell ref="CKO20:CKR20"/>
    <mergeCell ref="CKS20:CKV20"/>
    <mergeCell ref="CKW20:CKZ20"/>
    <mergeCell ref="CLA20:CLD20"/>
    <mergeCell ref="CLE20:CLH20"/>
    <mergeCell ref="CLI20:CLL20"/>
    <mergeCell ref="CLM20:CLP20"/>
    <mergeCell ref="CLQ20:CLT20"/>
    <mergeCell ref="CLU20:CLX20"/>
    <mergeCell ref="CLY20:CMB20"/>
    <mergeCell ref="CMC20:CMF20"/>
    <mergeCell ref="CMG20:CMJ20"/>
    <mergeCell ref="CMK20:CMN20"/>
    <mergeCell ref="CMO20:CMR20"/>
    <mergeCell ref="CMS20:CMV20"/>
    <mergeCell ref="CMW20:CMZ20"/>
    <mergeCell ref="CNA20:CND20"/>
    <mergeCell ref="CNE20:CNH20"/>
    <mergeCell ref="CNI20:CNL20"/>
    <mergeCell ref="CNM20:CNP20"/>
    <mergeCell ref="CNQ20:CNT20"/>
    <mergeCell ref="CNU20:CNX20"/>
    <mergeCell ref="CNY20:COB20"/>
    <mergeCell ref="COC20:COF20"/>
    <mergeCell ref="COG20:COJ20"/>
    <mergeCell ref="COK20:CON20"/>
    <mergeCell ref="COO20:COR20"/>
    <mergeCell ref="COS20:COV20"/>
    <mergeCell ref="COW20:COZ20"/>
    <mergeCell ref="CPA20:CPD20"/>
    <mergeCell ref="CPE20:CPH20"/>
    <mergeCell ref="CPI20:CPL20"/>
    <mergeCell ref="CPM20:CPP20"/>
    <mergeCell ref="CPQ20:CPT20"/>
    <mergeCell ref="CPU20:CPX20"/>
    <mergeCell ref="CPY20:CQB20"/>
    <mergeCell ref="CQC20:CQF20"/>
    <mergeCell ref="CQG20:CQJ20"/>
    <mergeCell ref="CQK20:CQN20"/>
    <mergeCell ref="CQO20:CQR20"/>
    <mergeCell ref="CQS20:CQV20"/>
    <mergeCell ref="CQW20:CQZ20"/>
    <mergeCell ref="CRA20:CRD20"/>
    <mergeCell ref="CRE20:CRH20"/>
    <mergeCell ref="CRI20:CRL20"/>
    <mergeCell ref="CRM20:CRP20"/>
    <mergeCell ref="CRQ20:CRT20"/>
    <mergeCell ref="CRU20:CRX20"/>
    <mergeCell ref="CRY20:CSB20"/>
    <mergeCell ref="CSC20:CSF20"/>
    <mergeCell ref="CSG20:CSJ20"/>
    <mergeCell ref="CSK20:CSN20"/>
    <mergeCell ref="CSO20:CSR20"/>
    <mergeCell ref="CSS20:CSV20"/>
    <mergeCell ref="CSW20:CSZ20"/>
    <mergeCell ref="CTA20:CTD20"/>
    <mergeCell ref="CTE20:CTH20"/>
    <mergeCell ref="CTI20:CTL20"/>
    <mergeCell ref="CTM20:CTP20"/>
    <mergeCell ref="CTQ20:CTT20"/>
    <mergeCell ref="CTU20:CTX20"/>
    <mergeCell ref="CTY20:CUB20"/>
    <mergeCell ref="CUC20:CUF20"/>
    <mergeCell ref="CUG20:CUJ20"/>
    <mergeCell ref="CUK20:CUN20"/>
    <mergeCell ref="CUO20:CUR20"/>
    <mergeCell ref="CUS20:CUV20"/>
    <mergeCell ref="CUW20:CUZ20"/>
    <mergeCell ref="CVA20:CVD20"/>
    <mergeCell ref="CVE20:CVH20"/>
    <mergeCell ref="CVI20:CVL20"/>
    <mergeCell ref="CVM20:CVP20"/>
    <mergeCell ref="CVQ20:CVT20"/>
    <mergeCell ref="CVU20:CVX20"/>
    <mergeCell ref="CVY20:CWB20"/>
    <mergeCell ref="CWC20:CWF20"/>
    <mergeCell ref="CWG20:CWJ20"/>
    <mergeCell ref="CWK20:CWN20"/>
    <mergeCell ref="CWO20:CWR20"/>
    <mergeCell ref="CWS20:CWV20"/>
    <mergeCell ref="CWW20:CWZ20"/>
    <mergeCell ref="CXA20:CXD20"/>
    <mergeCell ref="CXE20:CXH20"/>
    <mergeCell ref="CXI20:CXL20"/>
    <mergeCell ref="CXM20:CXP20"/>
    <mergeCell ref="CXQ20:CXT20"/>
    <mergeCell ref="CXU20:CXX20"/>
    <mergeCell ref="CXY20:CYB20"/>
    <mergeCell ref="CYC20:CYF20"/>
    <mergeCell ref="CYG20:CYJ20"/>
    <mergeCell ref="CYK20:CYN20"/>
    <mergeCell ref="CYO20:CYR20"/>
    <mergeCell ref="CYS20:CYV20"/>
    <mergeCell ref="CYW20:CYZ20"/>
    <mergeCell ref="CZA20:CZD20"/>
    <mergeCell ref="CZE20:CZH20"/>
    <mergeCell ref="CZI20:CZL20"/>
    <mergeCell ref="CZM20:CZP20"/>
    <mergeCell ref="CZQ20:CZT20"/>
    <mergeCell ref="CZU20:CZX20"/>
    <mergeCell ref="CZY20:DAB20"/>
    <mergeCell ref="DAC20:DAF20"/>
    <mergeCell ref="DAG20:DAJ20"/>
    <mergeCell ref="DAK20:DAN20"/>
    <mergeCell ref="DAO20:DAR20"/>
    <mergeCell ref="DAS20:DAV20"/>
    <mergeCell ref="DAW20:DAZ20"/>
    <mergeCell ref="DBA20:DBD20"/>
    <mergeCell ref="DBE20:DBH20"/>
    <mergeCell ref="DBI20:DBL20"/>
    <mergeCell ref="DBM20:DBP20"/>
    <mergeCell ref="DBQ20:DBT20"/>
    <mergeCell ref="DBU20:DBX20"/>
    <mergeCell ref="DBY20:DCB20"/>
    <mergeCell ref="DCC20:DCF20"/>
    <mergeCell ref="DCG20:DCJ20"/>
    <mergeCell ref="DCK20:DCN20"/>
    <mergeCell ref="DCO20:DCR20"/>
    <mergeCell ref="DCS20:DCV20"/>
    <mergeCell ref="DCW20:DCZ20"/>
    <mergeCell ref="DDA20:DDD20"/>
    <mergeCell ref="DDE20:DDH20"/>
    <mergeCell ref="DDI20:DDL20"/>
    <mergeCell ref="DDM20:DDP20"/>
    <mergeCell ref="DDQ20:DDT20"/>
    <mergeCell ref="DDU20:DDX20"/>
    <mergeCell ref="DDY20:DEB20"/>
    <mergeCell ref="DEC20:DEF20"/>
    <mergeCell ref="DEG20:DEJ20"/>
    <mergeCell ref="DEK20:DEN20"/>
    <mergeCell ref="DEO20:DER20"/>
    <mergeCell ref="DES20:DEV20"/>
    <mergeCell ref="DEW20:DEZ20"/>
    <mergeCell ref="DFA20:DFD20"/>
    <mergeCell ref="DFE20:DFH20"/>
    <mergeCell ref="DFI20:DFL20"/>
    <mergeCell ref="DFM20:DFP20"/>
    <mergeCell ref="DFQ20:DFT20"/>
    <mergeCell ref="DFU20:DFX20"/>
    <mergeCell ref="DFY20:DGB20"/>
    <mergeCell ref="DGC20:DGF20"/>
    <mergeCell ref="DGG20:DGJ20"/>
    <mergeCell ref="DGK20:DGN20"/>
    <mergeCell ref="DGO20:DGR20"/>
    <mergeCell ref="DGS20:DGV20"/>
    <mergeCell ref="DGW20:DGZ20"/>
    <mergeCell ref="DHA20:DHD20"/>
    <mergeCell ref="DHE20:DHH20"/>
    <mergeCell ref="DHI20:DHL20"/>
    <mergeCell ref="DHM20:DHP20"/>
    <mergeCell ref="DHQ20:DHT20"/>
    <mergeCell ref="DHU20:DHX20"/>
    <mergeCell ref="DHY20:DIB20"/>
    <mergeCell ref="DIC20:DIF20"/>
    <mergeCell ref="DIG20:DIJ20"/>
    <mergeCell ref="DIK20:DIN20"/>
    <mergeCell ref="DIO20:DIR20"/>
    <mergeCell ref="DIS20:DIV20"/>
    <mergeCell ref="DIW20:DIZ20"/>
    <mergeCell ref="DJA20:DJD20"/>
    <mergeCell ref="DJE20:DJH20"/>
    <mergeCell ref="DJI20:DJL20"/>
    <mergeCell ref="DJM20:DJP20"/>
    <mergeCell ref="DJQ20:DJT20"/>
    <mergeCell ref="DJU20:DJX20"/>
    <mergeCell ref="DJY20:DKB20"/>
    <mergeCell ref="DKC20:DKF20"/>
    <mergeCell ref="DKG20:DKJ20"/>
    <mergeCell ref="DKK20:DKN20"/>
    <mergeCell ref="DKO20:DKR20"/>
    <mergeCell ref="DKS20:DKV20"/>
    <mergeCell ref="DKW20:DKZ20"/>
    <mergeCell ref="DLA20:DLD20"/>
    <mergeCell ref="DLE20:DLH20"/>
    <mergeCell ref="DLI20:DLL20"/>
    <mergeCell ref="DLM20:DLP20"/>
    <mergeCell ref="DLQ20:DLT20"/>
    <mergeCell ref="DLU20:DLX20"/>
    <mergeCell ref="DLY20:DMB20"/>
    <mergeCell ref="DMC20:DMF20"/>
    <mergeCell ref="DMG20:DMJ20"/>
    <mergeCell ref="DMK20:DMN20"/>
    <mergeCell ref="DMO20:DMR20"/>
    <mergeCell ref="DMS20:DMV20"/>
    <mergeCell ref="DMW20:DMZ20"/>
    <mergeCell ref="DNA20:DND20"/>
    <mergeCell ref="DNE20:DNH20"/>
    <mergeCell ref="DNI20:DNL20"/>
    <mergeCell ref="DNM20:DNP20"/>
    <mergeCell ref="DNQ20:DNT20"/>
    <mergeCell ref="DNU20:DNX20"/>
    <mergeCell ref="DNY20:DOB20"/>
    <mergeCell ref="DOC20:DOF20"/>
    <mergeCell ref="DOG20:DOJ20"/>
    <mergeCell ref="DOK20:DON20"/>
    <mergeCell ref="DOO20:DOR20"/>
    <mergeCell ref="DOS20:DOV20"/>
    <mergeCell ref="DOW20:DOZ20"/>
    <mergeCell ref="DPA20:DPD20"/>
    <mergeCell ref="DPE20:DPH20"/>
    <mergeCell ref="DPI20:DPL20"/>
    <mergeCell ref="DPM20:DPP20"/>
    <mergeCell ref="DPQ20:DPT20"/>
    <mergeCell ref="DPU20:DPX20"/>
    <mergeCell ref="DPY20:DQB20"/>
    <mergeCell ref="DQC20:DQF20"/>
    <mergeCell ref="DQG20:DQJ20"/>
    <mergeCell ref="DQK20:DQN20"/>
    <mergeCell ref="DQO20:DQR20"/>
    <mergeCell ref="DQS20:DQV20"/>
    <mergeCell ref="DQW20:DQZ20"/>
    <mergeCell ref="DRA20:DRD20"/>
    <mergeCell ref="DRE20:DRH20"/>
    <mergeCell ref="DRI20:DRL20"/>
    <mergeCell ref="DRM20:DRP20"/>
    <mergeCell ref="DRQ20:DRT20"/>
    <mergeCell ref="DRU20:DRX20"/>
    <mergeCell ref="DRY20:DSB20"/>
    <mergeCell ref="DSC20:DSF20"/>
    <mergeCell ref="DSG20:DSJ20"/>
    <mergeCell ref="DSK20:DSN20"/>
    <mergeCell ref="DSO20:DSR20"/>
    <mergeCell ref="DSS20:DSV20"/>
    <mergeCell ref="DSW20:DSZ20"/>
    <mergeCell ref="DTA20:DTD20"/>
    <mergeCell ref="DTE20:DTH20"/>
    <mergeCell ref="DTI20:DTL20"/>
    <mergeCell ref="DTM20:DTP20"/>
    <mergeCell ref="DTQ20:DTT20"/>
    <mergeCell ref="DTU20:DTX20"/>
    <mergeCell ref="DTY20:DUB20"/>
    <mergeCell ref="DUC20:DUF20"/>
    <mergeCell ref="DUG20:DUJ20"/>
    <mergeCell ref="DUK20:DUN20"/>
    <mergeCell ref="DUO20:DUR20"/>
    <mergeCell ref="DUS20:DUV20"/>
    <mergeCell ref="DUW20:DUZ20"/>
    <mergeCell ref="DVA20:DVD20"/>
    <mergeCell ref="DVE20:DVH20"/>
    <mergeCell ref="DVI20:DVL20"/>
    <mergeCell ref="DVM20:DVP20"/>
    <mergeCell ref="DVQ20:DVT20"/>
    <mergeCell ref="DVU20:DVX20"/>
    <mergeCell ref="DVY20:DWB20"/>
    <mergeCell ref="DWC20:DWF20"/>
    <mergeCell ref="DWG20:DWJ20"/>
    <mergeCell ref="DWK20:DWN20"/>
    <mergeCell ref="DWO20:DWR20"/>
    <mergeCell ref="DWS20:DWV20"/>
    <mergeCell ref="DWW20:DWZ20"/>
    <mergeCell ref="DXA20:DXD20"/>
    <mergeCell ref="DXE20:DXH20"/>
    <mergeCell ref="DXI20:DXL20"/>
    <mergeCell ref="DXM20:DXP20"/>
    <mergeCell ref="DXQ20:DXT20"/>
    <mergeCell ref="DXU20:DXX20"/>
    <mergeCell ref="DXY20:DYB20"/>
    <mergeCell ref="DYC20:DYF20"/>
    <mergeCell ref="DYG20:DYJ20"/>
    <mergeCell ref="DYK20:DYN20"/>
    <mergeCell ref="DYO20:DYR20"/>
    <mergeCell ref="DYS20:DYV20"/>
    <mergeCell ref="DYW20:DYZ20"/>
    <mergeCell ref="DZA20:DZD20"/>
    <mergeCell ref="DZE20:DZH20"/>
    <mergeCell ref="DZI20:DZL20"/>
    <mergeCell ref="DZM20:DZP20"/>
    <mergeCell ref="DZQ20:DZT20"/>
    <mergeCell ref="DZU20:DZX20"/>
    <mergeCell ref="DZY20:EAB20"/>
    <mergeCell ref="EAC20:EAF20"/>
    <mergeCell ref="EAG20:EAJ20"/>
    <mergeCell ref="EAK20:EAN20"/>
    <mergeCell ref="EAO20:EAR20"/>
    <mergeCell ref="EAS20:EAV20"/>
    <mergeCell ref="EAW20:EAZ20"/>
    <mergeCell ref="EBA20:EBD20"/>
    <mergeCell ref="EBE20:EBH20"/>
    <mergeCell ref="EBI20:EBL20"/>
    <mergeCell ref="EBM20:EBP20"/>
    <mergeCell ref="EBQ20:EBT20"/>
    <mergeCell ref="EBU20:EBX20"/>
    <mergeCell ref="EBY20:ECB20"/>
    <mergeCell ref="ECC20:ECF20"/>
    <mergeCell ref="ECG20:ECJ20"/>
    <mergeCell ref="ECK20:ECN20"/>
    <mergeCell ref="ECO20:ECR20"/>
    <mergeCell ref="ECS20:ECV20"/>
    <mergeCell ref="ECW20:ECZ20"/>
    <mergeCell ref="EDA20:EDD20"/>
    <mergeCell ref="EDE20:EDH20"/>
    <mergeCell ref="EDI20:EDL20"/>
    <mergeCell ref="EDM20:EDP20"/>
    <mergeCell ref="EDQ20:EDT20"/>
    <mergeCell ref="EDU20:EDX20"/>
    <mergeCell ref="EDY20:EEB20"/>
    <mergeCell ref="EEC20:EEF20"/>
    <mergeCell ref="EEG20:EEJ20"/>
    <mergeCell ref="EEK20:EEN20"/>
    <mergeCell ref="EEO20:EER20"/>
    <mergeCell ref="EES20:EEV20"/>
    <mergeCell ref="EEW20:EEZ20"/>
    <mergeCell ref="EFA20:EFD20"/>
    <mergeCell ref="EFE20:EFH20"/>
    <mergeCell ref="EFI20:EFL20"/>
    <mergeCell ref="EFM20:EFP20"/>
    <mergeCell ref="EFQ20:EFT20"/>
    <mergeCell ref="EFU20:EFX20"/>
    <mergeCell ref="EFY20:EGB20"/>
    <mergeCell ref="EGC20:EGF20"/>
    <mergeCell ref="EGG20:EGJ20"/>
    <mergeCell ref="EGK20:EGN20"/>
    <mergeCell ref="EGO20:EGR20"/>
    <mergeCell ref="EGS20:EGV20"/>
    <mergeCell ref="EGW20:EGZ20"/>
    <mergeCell ref="EHA20:EHD20"/>
    <mergeCell ref="EHE20:EHH20"/>
    <mergeCell ref="EHI20:EHL20"/>
    <mergeCell ref="EHM20:EHP20"/>
    <mergeCell ref="EHQ20:EHT20"/>
    <mergeCell ref="EHU20:EHX20"/>
    <mergeCell ref="EHY20:EIB20"/>
    <mergeCell ref="EIC20:EIF20"/>
    <mergeCell ref="EIG20:EIJ20"/>
    <mergeCell ref="EIK20:EIN20"/>
    <mergeCell ref="EIO20:EIR20"/>
    <mergeCell ref="EIS20:EIV20"/>
    <mergeCell ref="EIW20:EIZ20"/>
    <mergeCell ref="EJA20:EJD20"/>
    <mergeCell ref="EJE20:EJH20"/>
    <mergeCell ref="EJI20:EJL20"/>
    <mergeCell ref="EJM20:EJP20"/>
    <mergeCell ref="EJQ20:EJT20"/>
    <mergeCell ref="EJU20:EJX20"/>
    <mergeCell ref="EJY20:EKB20"/>
    <mergeCell ref="EKC20:EKF20"/>
    <mergeCell ref="EKG20:EKJ20"/>
    <mergeCell ref="EKK20:EKN20"/>
    <mergeCell ref="EKO20:EKR20"/>
    <mergeCell ref="EKS20:EKV20"/>
    <mergeCell ref="EKW20:EKZ20"/>
    <mergeCell ref="ELA20:ELD20"/>
    <mergeCell ref="ELE20:ELH20"/>
    <mergeCell ref="ELI20:ELL20"/>
    <mergeCell ref="ELM20:ELP20"/>
    <mergeCell ref="ELQ20:ELT20"/>
    <mergeCell ref="ELU20:ELX20"/>
    <mergeCell ref="ELY20:EMB20"/>
    <mergeCell ref="EMC20:EMF20"/>
    <mergeCell ref="EMG20:EMJ20"/>
    <mergeCell ref="EMK20:EMN20"/>
    <mergeCell ref="EMO20:EMR20"/>
    <mergeCell ref="EMS20:EMV20"/>
    <mergeCell ref="EMW20:EMZ20"/>
    <mergeCell ref="ENA20:END20"/>
    <mergeCell ref="ENE20:ENH20"/>
    <mergeCell ref="ENI20:ENL20"/>
    <mergeCell ref="ENM20:ENP20"/>
    <mergeCell ref="ENQ20:ENT20"/>
    <mergeCell ref="ENU20:ENX20"/>
    <mergeCell ref="ENY20:EOB20"/>
    <mergeCell ref="EOC20:EOF20"/>
    <mergeCell ref="EOG20:EOJ20"/>
    <mergeCell ref="EOK20:EON20"/>
    <mergeCell ref="EOO20:EOR20"/>
    <mergeCell ref="EOS20:EOV20"/>
    <mergeCell ref="EOW20:EOZ20"/>
    <mergeCell ref="EPA20:EPD20"/>
    <mergeCell ref="EPE20:EPH20"/>
    <mergeCell ref="EPI20:EPL20"/>
    <mergeCell ref="EPM20:EPP20"/>
    <mergeCell ref="EPQ20:EPT20"/>
    <mergeCell ref="EPU20:EPX20"/>
    <mergeCell ref="EPY20:EQB20"/>
    <mergeCell ref="EQC20:EQF20"/>
    <mergeCell ref="EQG20:EQJ20"/>
    <mergeCell ref="EQK20:EQN20"/>
    <mergeCell ref="EQO20:EQR20"/>
    <mergeCell ref="EQS20:EQV20"/>
    <mergeCell ref="EQW20:EQZ20"/>
    <mergeCell ref="ERA20:ERD20"/>
    <mergeCell ref="ERE20:ERH20"/>
    <mergeCell ref="ERI20:ERL20"/>
    <mergeCell ref="ERM20:ERP20"/>
    <mergeCell ref="ERQ20:ERT20"/>
    <mergeCell ref="ERU20:ERX20"/>
    <mergeCell ref="ERY20:ESB20"/>
    <mergeCell ref="ESC20:ESF20"/>
    <mergeCell ref="ESG20:ESJ20"/>
    <mergeCell ref="ESK20:ESN20"/>
    <mergeCell ref="ESO20:ESR20"/>
    <mergeCell ref="ESS20:ESV20"/>
    <mergeCell ref="ESW20:ESZ20"/>
    <mergeCell ref="ETA20:ETD20"/>
    <mergeCell ref="ETE20:ETH20"/>
    <mergeCell ref="ETI20:ETL20"/>
    <mergeCell ref="ETM20:ETP20"/>
    <mergeCell ref="ETQ20:ETT20"/>
    <mergeCell ref="ETU20:ETX20"/>
    <mergeCell ref="ETY20:EUB20"/>
    <mergeCell ref="EUC20:EUF20"/>
    <mergeCell ref="EUG20:EUJ20"/>
    <mergeCell ref="EUK20:EUN20"/>
    <mergeCell ref="EUO20:EUR20"/>
    <mergeCell ref="EUS20:EUV20"/>
    <mergeCell ref="EUW20:EUZ20"/>
    <mergeCell ref="EVA20:EVD20"/>
    <mergeCell ref="EVE20:EVH20"/>
    <mergeCell ref="EVI20:EVL20"/>
    <mergeCell ref="EVM20:EVP20"/>
    <mergeCell ref="EVQ20:EVT20"/>
    <mergeCell ref="EVU20:EVX20"/>
    <mergeCell ref="EVY20:EWB20"/>
    <mergeCell ref="EWC20:EWF20"/>
    <mergeCell ref="EWG20:EWJ20"/>
    <mergeCell ref="EWK20:EWN20"/>
    <mergeCell ref="EWO20:EWR20"/>
    <mergeCell ref="EWS20:EWV20"/>
    <mergeCell ref="EWW20:EWZ20"/>
    <mergeCell ref="EXA20:EXD20"/>
    <mergeCell ref="EXE20:EXH20"/>
    <mergeCell ref="EXI20:EXL20"/>
    <mergeCell ref="EXM20:EXP20"/>
    <mergeCell ref="EXQ20:EXT20"/>
    <mergeCell ref="EXU20:EXX20"/>
    <mergeCell ref="EXY20:EYB20"/>
    <mergeCell ref="EYC20:EYF20"/>
    <mergeCell ref="EYG20:EYJ20"/>
    <mergeCell ref="EYK20:EYN20"/>
    <mergeCell ref="EYO20:EYR20"/>
    <mergeCell ref="EYS20:EYV20"/>
    <mergeCell ref="EYW20:EYZ20"/>
    <mergeCell ref="EZA20:EZD20"/>
    <mergeCell ref="EZE20:EZH20"/>
    <mergeCell ref="EZI20:EZL20"/>
    <mergeCell ref="EZM20:EZP20"/>
    <mergeCell ref="EZQ20:EZT20"/>
    <mergeCell ref="EZU20:EZX20"/>
    <mergeCell ref="EZY20:FAB20"/>
    <mergeCell ref="FAC20:FAF20"/>
    <mergeCell ref="FAG20:FAJ20"/>
    <mergeCell ref="FAK20:FAN20"/>
    <mergeCell ref="FAO20:FAR20"/>
    <mergeCell ref="FAS20:FAV20"/>
    <mergeCell ref="FAW20:FAZ20"/>
    <mergeCell ref="FBA20:FBD20"/>
    <mergeCell ref="FBE20:FBH20"/>
    <mergeCell ref="FBI20:FBL20"/>
    <mergeCell ref="FBM20:FBP20"/>
    <mergeCell ref="FBQ20:FBT20"/>
    <mergeCell ref="FBU20:FBX20"/>
    <mergeCell ref="FBY20:FCB20"/>
    <mergeCell ref="FCC20:FCF20"/>
    <mergeCell ref="FCG20:FCJ20"/>
    <mergeCell ref="FCK20:FCN20"/>
    <mergeCell ref="FCO20:FCR20"/>
    <mergeCell ref="FCS20:FCV20"/>
    <mergeCell ref="FCW20:FCZ20"/>
    <mergeCell ref="FDA20:FDD20"/>
    <mergeCell ref="FDE20:FDH20"/>
    <mergeCell ref="FDI20:FDL20"/>
    <mergeCell ref="FDM20:FDP20"/>
    <mergeCell ref="FDQ20:FDT20"/>
    <mergeCell ref="FDU20:FDX20"/>
    <mergeCell ref="FDY20:FEB20"/>
    <mergeCell ref="FEC20:FEF20"/>
    <mergeCell ref="FEG20:FEJ20"/>
    <mergeCell ref="FEK20:FEN20"/>
    <mergeCell ref="FEO20:FER20"/>
    <mergeCell ref="FES20:FEV20"/>
    <mergeCell ref="FEW20:FEZ20"/>
    <mergeCell ref="FFA20:FFD20"/>
    <mergeCell ref="FFE20:FFH20"/>
    <mergeCell ref="FFI20:FFL20"/>
    <mergeCell ref="FFM20:FFP20"/>
    <mergeCell ref="FFQ20:FFT20"/>
    <mergeCell ref="FFU20:FFX20"/>
    <mergeCell ref="FFY20:FGB20"/>
    <mergeCell ref="FGC20:FGF20"/>
    <mergeCell ref="FGG20:FGJ20"/>
    <mergeCell ref="FGK20:FGN20"/>
    <mergeCell ref="FGO20:FGR20"/>
    <mergeCell ref="FGS20:FGV20"/>
    <mergeCell ref="FGW20:FGZ20"/>
    <mergeCell ref="FHA20:FHD20"/>
    <mergeCell ref="FHE20:FHH20"/>
    <mergeCell ref="FHI20:FHL20"/>
    <mergeCell ref="FHM20:FHP20"/>
    <mergeCell ref="FHQ20:FHT20"/>
    <mergeCell ref="FHU20:FHX20"/>
    <mergeCell ref="FHY20:FIB20"/>
    <mergeCell ref="FIC20:FIF20"/>
    <mergeCell ref="FIG20:FIJ20"/>
    <mergeCell ref="FIK20:FIN20"/>
    <mergeCell ref="FIO20:FIR20"/>
    <mergeCell ref="FIS20:FIV20"/>
    <mergeCell ref="FIW20:FIZ20"/>
    <mergeCell ref="FJA20:FJD20"/>
    <mergeCell ref="FJE20:FJH20"/>
    <mergeCell ref="FJI20:FJL20"/>
    <mergeCell ref="FJM20:FJP20"/>
    <mergeCell ref="FJQ20:FJT20"/>
    <mergeCell ref="FJU20:FJX20"/>
    <mergeCell ref="FJY20:FKB20"/>
    <mergeCell ref="FKC20:FKF20"/>
    <mergeCell ref="FKG20:FKJ20"/>
    <mergeCell ref="FKK20:FKN20"/>
    <mergeCell ref="FKO20:FKR20"/>
    <mergeCell ref="FKS20:FKV20"/>
    <mergeCell ref="FKW20:FKZ20"/>
    <mergeCell ref="FLA20:FLD20"/>
    <mergeCell ref="FLE20:FLH20"/>
    <mergeCell ref="FLI20:FLL20"/>
    <mergeCell ref="FLM20:FLP20"/>
    <mergeCell ref="FLQ20:FLT20"/>
    <mergeCell ref="FLU20:FLX20"/>
    <mergeCell ref="FLY20:FMB20"/>
    <mergeCell ref="FMC20:FMF20"/>
    <mergeCell ref="FMG20:FMJ20"/>
    <mergeCell ref="FMK20:FMN20"/>
    <mergeCell ref="FMO20:FMR20"/>
    <mergeCell ref="FMS20:FMV20"/>
    <mergeCell ref="FMW20:FMZ20"/>
    <mergeCell ref="FNA20:FND20"/>
    <mergeCell ref="FNE20:FNH20"/>
    <mergeCell ref="FNI20:FNL20"/>
    <mergeCell ref="FNM20:FNP20"/>
    <mergeCell ref="FNQ20:FNT20"/>
    <mergeCell ref="FNU20:FNX20"/>
    <mergeCell ref="FNY20:FOB20"/>
    <mergeCell ref="FOC20:FOF20"/>
    <mergeCell ref="FOG20:FOJ20"/>
    <mergeCell ref="FOK20:FON20"/>
    <mergeCell ref="FOO20:FOR20"/>
    <mergeCell ref="FOS20:FOV20"/>
    <mergeCell ref="FOW20:FOZ20"/>
    <mergeCell ref="FPA20:FPD20"/>
    <mergeCell ref="FPE20:FPH20"/>
    <mergeCell ref="FPI20:FPL20"/>
    <mergeCell ref="FPM20:FPP20"/>
    <mergeCell ref="FPQ20:FPT20"/>
    <mergeCell ref="FPU20:FPX20"/>
    <mergeCell ref="FPY20:FQB20"/>
    <mergeCell ref="FQC20:FQF20"/>
    <mergeCell ref="FQG20:FQJ20"/>
    <mergeCell ref="FQK20:FQN20"/>
    <mergeCell ref="FQO20:FQR20"/>
    <mergeCell ref="FQS20:FQV20"/>
    <mergeCell ref="FQW20:FQZ20"/>
    <mergeCell ref="FRA20:FRD20"/>
    <mergeCell ref="FRE20:FRH20"/>
    <mergeCell ref="FRI20:FRL20"/>
    <mergeCell ref="FRM20:FRP20"/>
    <mergeCell ref="FRQ20:FRT20"/>
    <mergeCell ref="FRU20:FRX20"/>
    <mergeCell ref="FRY20:FSB20"/>
    <mergeCell ref="FSC20:FSF20"/>
    <mergeCell ref="FSG20:FSJ20"/>
    <mergeCell ref="FSK20:FSN20"/>
    <mergeCell ref="FSO20:FSR20"/>
    <mergeCell ref="FSS20:FSV20"/>
    <mergeCell ref="FSW20:FSZ20"/>
    <mergeCell ref="FTA20:FTD20"/>
    <mergeCell ref="FTE20:FTH20"/>
    <mergeCell ref="FTI20:FTL20"/>
    <mergeCell ref="FTM20:FTP20"/>
    <mergeCell ref="FTQ20:FTT20"/>
    <mergeCell ref="FTU20:FTX20"/>
    <mergeCell ref="FTY20:FUB20"/>
    <mergeCell ref="FUC20:FUF20"/>
    <mergeCell ref="FUG20:FUJ20"/>
    <mergeCell ref="FUK20:FUN20"/>
    <mergeCell ref="FUO20:FUR20"/>
    <mergeCell ref="FUS20:FUV20"/>
    <mergeCell ref="FUW20:FUZ20"/>
    <mergeCell ref="FVA20:FVD20"/>
    <mergeCell ref="FVE20:FVH20"/>
    <mergeCell ref="FVI20:FVL20"/>
    <mergeCell ref="FVM20:FVP20"/>
    <mergeCell ref="FVQ20:FVT20"/>
    <mergeCell ref="FVU20:FVX20"/>
    <mergeCell ref="FVY20:FWB20"/>
    <mergeCell ref="FWC20:FWF20"/>
    <mergeCell ref="FWG20:FWJ20"/>
    <mergeCell ref="FWK20:FWN20"/>
    <mergeCell ref="FWO20:FWR20"/>
    <mergeCell ref="FWS20:FWV20"/>
    <mergeCell ref="FWW20:FWZ20"/>
    <mergeCell ref="FXA20:FXD20"/>
    <mergeCell ref="FXE20:FXH20"/>
    <mergeCell ref="FXI20:FXL20"/>
    <mergeCell ref="FXM20:FXP20"/>
    <mergeCell ref="FXQ20:FXT20"/>
    <mergeCell ref="FXU20:FXX20"/>
    <mergeCell ref="FXY20:FYB20"/>
    <mergeCell ref="FYC20:FYF20"/>
    <mergeCell ref="FYG20:FYJ20"/>
    <mergeCell ref="FYK20:FYN20"/>
    <mergeCell ref="FYO20:FYR20"/>
    <mergeCell ref="FYS20:FYV20"/>
    <mergeCell ref="FYW20:FYZ20"/>
    <mergeCell ref="FZA20:FZD20"/>
    <mergeCell ref="FZE20:FZH20"/>
    <mergeCell ref="FZI20:FZL20"/>
    <mergeCell ref="FZM20:FZP20"/>
    <mergeCell ref="FZQ20:FZT20"/>
    <mergeCell ref="FZU20:FZX20"/>
    <mergeCell ref="FZY20:GAB20"/>
    <mergeCell ref="GAC20:GAF20"/>
    <mergeCell ref="GAG20:GAJ20"/>
    <mergeCell ref="GAK20:GAN20"/>
    <mergeCell ref="GAO20:GAR20"/>
    <mergeCell ref="GAS20:GAV20"/>
    <mergeCell ref="GAW20:GAZ20"/>
    <mergeCell ref="GBA20:GBD20"/>
    <mergeCell ref="GBE20:GBH20"/>
    <mergeCell ref="GBI20:GBL20"/>
    <mergeCell ref="GBM20:GBP20"/>
    <mergeCell ref="GBQ20:GBT20"/>
    <mergeCell ref="GBU20:GBX20"/>
    <mergeCell ref="GBY20:GCB20"/>
    <mergeCell ref="GCC20:GCF20"/>
    <mergeCell ref="GCG20:GCJ20"/>
    <mergeCell ref="GCK20:GCN20"/>
    <mergeCell ref="GCO20:GCR20"/>
    <mergeCell ref="GCS20:GCV20"/>
    <mergeCell ref="GCW20:GCZ20"/>
    <mergeCell ref="GDA20:GDD20"/>
    <mergeCell ref="GDE20:GDH20"/>
    <mergeCell ref="GDI20:GDL20"/>
    <mergeCell ref="GDM20:GDP20"/>
    <mergeCell ref="GDQ20:GDT20"/>
    <mergeCell ref="GDU20:GDX20"/>
    <mergeCell ref="GDY20:GEB20"/>
    <mergeCell ref="GEC20:GEF20"/>
    <mergeCell ref="GEG20:GEJ20"/>
    <mergeCell ref="GEK20:GEN20"/>
    <mergeCell ref="GEO20:GER20"/>
    <mergeCell ref="GES20:GEV20"/>
    <mergeCell ref="GEW20:GEZ20"/>
    <mergeCell ref="GFA20:GFD20"/>
    <mergeCell ref="GFE20:GFH20"/>
    <mergeCell ref="GFI20:GFL20"/>
    <mergeCell ref="GFM20:GFP20"/>
    <mergeCell ref="GFQ20:GFT20"/>
    <mergeCell ref="GFU20:GFX20"/>
    <mergeCell ref="GFY20:GGB20"/>
    <mergeCell ref="GGC20:GGF20"/>
    <mergeCell ref="GGG20:GGJ20"/>
    <mergeCell ref="GGK20:GGN20"/>
    <mergeCell ref="GGO20:GGR20"/>
    <mergeCell ref="GGS20:GGV20"/>
    <mergeCell ref="GGW20:GGZ20"/>
    <mergeCell ref="GHA20:GHD20"/>
    <mergeCell ref="GHE20:GHH20"/>
    <mergeCell ref="GHI20:GHL20"/>
    <mergeCell ref="GHM20:GHP20"/>
    <mergeCell ref="GHQ20:GHT20"/>
    <mergeCell ref="GHU20:GHX20"/>
    <mergeCell ref="GHY20:GIB20"/>
    <mergeCell ref="GIC20:GIF20"/>
    <mergeCell ref="GIG20:GIJ20"/>
    <mergeCell ref="GIK20:GIN20"/>
    <mergeCell ref="GIO20:GIR20"/>
    <mergeCell ref="GIS20:GIV20"/>
    <mergeCell ref="GIW20:GIZ20"/>
    <mergeCell ref="GJA20:GJD20"/>
    <mergeCell ref="GJE20:GJH20"/>
    <mergeCell ref="GJI20:GJL20"/>
    <mergeCell ref="GJM20:GJP20"/>
    <mergeCell ref="GJQ20:GJT20"/>
    <mergeCell ref="GJU20:GJX20"/>
    <mergeCell ref="GJY20:GKB20"/>
    <mergeCell ref="GKC20:GKF20"/>
    <mergeCell ref="GKG20:GKJ20"/>
    <mergeCell ref="GKK20:GKN20"/>
    <mergeCell ref="GKO20:GKR20"/>
    <mergeCell ref="GKS20:GKV20"/>
    <mergeCell ref="GKW20:GKZ20"/>
    <mergeCell ref="GLA20:GLD20"/>
    <mergeCell ref="GLE20:GLH20"/>
    <mergeCell ref="GLI20:GLL20"/>
    <mergeCell ref="GLM20:GLP20"/>
    <mergeCell ref="GLQ20:GLT20"/>
    <mergeCell ref="GLU20:GLX20"/>
    <mergeCell ref="GLY20:GMB20"/>
    <mergeCell ref="GMC20:GMF20"/>
    <mergeCell ref="GMG20:GMJ20"/>
    <mergeCell ref="GMK20:GMN20"/>
    <mergeCell ref="GMO20:GMR20"/>
    <mergeCell ref="GMS20:GMV20"/>
    <mergeCell ref="GMW20:GMZ20"/>
    <mergeCell ref="GNA20:GND20"/>
    <mergeCell ref="GNE20:GNH20"/>
    <mergeCell ref="GNI20:GNL20"/>
    <mergeCell ref="GNM20:GNP20"/>
    <mergeCell ref="GNQ20:GNT20"/>
    <mergeCell ref="GNU20:GNX20"/>
    <mergeCell ref="GNY20:GOB20"/>
    <mergeCell ref="GOC20:GOF20"/>
    <mergeCell ref="GOG20:GOJ20"/>
    <mergeCell ref="GOK20:GON20"/>
    <mergeCell ref="GOO20:GOR20"/>
    <mergeCell ref="GOS20:GOV20"/>
    <mergeCell ref="GOW20:GOZ20"/>
    <mergeCell ref="GPA20:GPD20"/>
    <mergeCell ref="GPE20:GPH20"/>
    <mergeCell ref="GPI20:GPL20"/>
    <mergeCell ref="GPM20:GPP20"/>
    <mergeCell ref="GPQ20:GPT20"/>
    <mergeCell ref="GPU20:GPX20"/>
    <mergeCell ref="GPY20:GQB20"/>
    <mergeCell ref="GQC20:GQF20"/>
    <mergeCell ref="GQG20:GQJ20"/>
    <mergeCell ref="GQK20:GQN20"/>
    <mergeCell ref="GQO20:GQR20"/>
    <mergeCell ref="GQS20:GQV20"/>
    <mergeCell ref="GQW20:GQZ20"/>
    <mergeCell ref="GRA20:GRD20"/>
    <mergeCell ref="GRE20:GRH20"/>
    <mergeCell ref="GRI20:GRL20"/>
    <mergeCell ref="GRM20:GRP20"/>
    <mergeCell ref="GRQ20:GRT20"/>
    <mergeCell ref="GRU20:GRX20"/>
    <mergeCell ref="GRY20:GSB20"/>
    <mergeCell ref="GSC20:GSF20"/>
    <mergeCell ref="GSG20:GSJ20"/>
    <mergeCell ref="GSK20:GSN20"/>
    <mergeCell ref="GSO20:GSR20"/>
    <mergeCell ref="GSS20:GSV20"/>
    <mergeCell ref="GSW20:GSZ20"/>
    <mergeCell ref="GTA20:GTD20"/>
    <mergeCell ref="GTE20:GTH20"/>
    <mergeCell ref="GTI20:GTL20"/>
    <mergeCell ref="GTM20:GTP20"/>
    <mergeCell ref="GTQ20:GTT20"/>
    <mergeCell ref="GTU20:GTX20"/>
    <mergeCell ref="GTY20:GUB20"/>
    <mergeCell ref="GUC20:GUF20"/>
    <mergeCell ref="GUG20:GUJ20"/>
    <mergeCell ref="GUK20:GUN20"/>
    <mergeCell ref="GUO20:GUR20"/>
    <mergeCell ref="GUS20:GUV20"/>
    <mergeCell ref="GUW20:GUZ20"/>
    <mergeCell ref="GVA20:GVD20"/>
    <mergeCell ref="GVE20:GVH20"/>
    <mergeCell ref="GVI20:GVL20"/>
    <mergeCell ref="GVM20:GVP20"/>
    <mergeCell ref="GVQ20:GVT20"/>
    <mergeCell ref="GVU20:GVX20"/>
    <mergeCell ref="GVY20:GWB20"/>
    <mergeCell ref="GWC20:GWF20"/>
    <mergeCell ref="GWG20:GWJ20"/>
    <mergeCell ref="GWK20:GWN20"/>
    <mergeCell ref="GWO20:GWR20"/>
    <mergeCell ref="GWS20:GWV20"/>
    <mergeCell ref="GWW20:GWZ20"/>
    <mergeCell ref="GXA20:GXD20"/>
    <mergeCell ref="GXE20:GXH20"/>
    <mergeCell ref="GXI20:GXL20"/>
    <mergeCell ref="GXM20:GXP20"/>
    <mergeCell ref="GXQ20:GXT20"/>
    <mergeCell ref="GXU20:GXX20"/>
    <mergeCell ref="GXY20:GYB20"/>
    <mergeCell ref="GYC20:GYF20"/>
    <mergeCell ref="GYG20:GYJ20"/>
    <mergeCell ref="GYK20:GYN20"/>
    <mergeCell ref="GYO20:GYR20"/>
    <mergeCell ref="GYS20:GYV20"/>
    <mergeCell ref="GYW20:GYZ20"/>
    <mergeCell ref="GZA20:GZD20"/>
    <mergeCell ref="GZE20:GZH20"/>
    <mergeCell ref="GZI20:GZL20"/>
    <mergeCell ref="GZM20:GZP20"/>
    <mergeCell ref="GZQ20:GZT20"/>
    <mergeCell ref="GZU20:GZX20"/>
    <mergeCell ref="GZY20:HAB20"/>
    <mergeCell ref="HAC20:HAF20"/>
    <mergeCell ref="HAG20:HAJ20"/>
    <mergeCell ref="HAK20:HAN20"/>
    <mergeCell ref="HAO20:HAR20"/>
    <mergeCell ref="HAS20:HAV20"/>
    <mergeCell ref="HAW20:HAZ20"/>
    <mergeCell ref="HBA20:HBD20"/>
    <mergeCell ref="HBE20:HBH20"/>
    <mergeCell ref="HBI20:HBL20"/>
    <mergeCell ref="HBM20:HBP20"/>
    <mergeCell ref="HBQ20:HBT20"/>
    <mergeCell ref="HBU20:HBX20"/>
    <mergeCell ref="HBY20:HCB20"/>
    <mergeCell ref="HCC20:HCF20"/>
    <mergeCell ref="HCG20:HCJ20"/>
    <mergeCell ref="HCK20:HCN20"/>
    <mergeCell ref="HCO20:HCR20"/>
    <mergeCell ref="HCS20:HCV20"/>
    <mergeCell ref="HCW20:HCZ20"/>
    <mergeCell ref="HDA20:HDD20"/>
    <mergeCell ref="HDE20:HDH20"/>
    <mergeCell ref="HDI20:HDL20"/>
    <mergeCell ref="HDM20:HDP20"/>
    <mergeCell ref="HDQ20:HDT20"/>
    <mergeCell ref="HDU20:HDX20"/>
    <mergeCell ref="HDY20:HEB20"/>
    <mergeCell ref="HEC20:HEF20"/>
    <mergeCell ref="HEG20:HEJ20"/>
    <mergeCell ref="HEK20:HEN20"/>
    <mergeCell ref="HEO20:HER20"/>
    <mergeCell ref="HES20:HEV20"/>
    <mergeCell ref="HEW20:HEZ20"/>
    <mergeCell ref="HFA20:HFD20"/>
    <mergeCell ref="HFE20:HFH20"/>
    <mergeCell ref="HFI20:HFL20"/>
    <mergeCell ref="HFM20:HFP20"/>
    <mergeCell ref="HFQ20:HFT20"/>
    <mergeCell ref="HFU20:HFX20"/>
    <mergeCell ref="HFY20:HGB20"/>
    <mergeCell ref="HGC20:HGF20"/>
    <mergeCell ref="HGG20:HGJ20"/>
    <mergeCell ref="HGK20:HGN20"/>
    <mergeCell ref="HGO20:HGR20"/>
    <mergeCell ref="HGS20:HGV20"/>
    <mergeCell ref="HGW20:HGZ20"/>
    <mergeCell ref="HHA20:HHD20"/>
    <mergeCell ref="HHE20:HHH20"/>
    <mergeCell ref="HHI20:HHL20"/>
    <mergeCell ref="HHM20:HHP20"/>
    <mergeCell ref="HHQ20:HHT20"/>
    <mergeCell ref="HHU20:HHX20"/>
    <mergeCell ref="HHY20:HIB20"/>
    <mergeCell ref="HIC20:HIF20"/>
    <mergeCell ref="HIG20:HIJ20"/>
    <mergeCell ref="HIK20:HIN20"/>
    <mergeCell ref="HIO20:HIR20"/>
    <mergeCell ref="HIS20:HIV20"/>
    <mergeCell ref="HIW20:HIZ20"/>
    <mergeCell ref="HJA20:HJD20"/>
    <mergeCell ref="HJE20:HJH20"/>
    <mergeCell ref="HJI20:HJL20"/>
    <mergeCell ref="HJM20:HJP20"/>
    <mergeCell ref="HJQ20:HJT20"/>
    <mergeCell ref="HJU20:HJX20"/>
    <mergeCell ref="HJY20:HKB20"/>
    <mergeCell ref="HKC20:HKF20"/>
    <mergeCell ref="HKG20:HKJ20"/>
    <mergeCell ref="HKK20:HKN20"/>
    <mergeCell ref="HKO20:HKR20"/>
    <mergeCell ref="HKS20:HKV20"/>
    <mergeCell ref="HKW20:HKZ20"/>
    <mergeCell ref="HLA20:HLD20"/>
    <mergeCell ref="HLE20:HLH20"/>
    <mergeCell ref="HLI20:HLL20"/>
    <mergeCell ref="HLM20:HLP20"/>
    <mergeCell ref="HLQ20:HLT20"/>
    <mergeCell ref="HLU20:HLX20"/>
    <mergeCell ref="HLY20:HMB20"/>
    <mergeCell ref="HMC20:HMF20"/>
    <mergeCell ref="HMG20:HMJ20"/>
    <mergeCell ref="HMK20:HMN20"/>
    <mergeCell ref="HMO20:HMR20"/>
    <mergeCell ref="HMS20:HMV20"/>
    <mergeCell ref="HMW20:HMZ20"/>
    <mergeCell ref="HNA20:HND20"/>
    <mergeCell ref="HNE20:HNH20"/>
    <mergeCell ref="HNI20:HNL20"/>
    <mergeCell ref="HNM20:HNP20"/>
    <mergeCell ref="HNQ20:HNT20"/>
    <mergeCell ref="HNU20:HNX20"/>
    <mergeCell ref="HNY20:HOB20"/>
    <mergeCell ref="HOC20:HOF20"/>
    <mergeCell ref="HOG20:HOJ20"/>
    <mergeCell ref="HOK20:HON20"/>
    <mergeCell ref="HOO20:HOR20"/>
    <mergeCell ref="HOS20:HOV20"/>
    <mergeCell ref="HOW20:HOZ20"/>
    <mergeCell ref="HPA20:HPD20"/>
    <mergeCell ref="HPE20:HPH20"/>
    <mergeCell ref="HPI20:HPL20"/>
    <mergeCell ref="HPM20:HPP20"/>
    <mergeCell ref="HPQ20:HPT20"/>
    <mergeCell ref="HPU20:HPX20"/>
    <mergeCell ref="HPY20:HQB20"/>
    <mergeCell ref="HQC20:HQF20"/>
    <mergeCell ref="HQG20:HQJ20"/>
    <mergeCell ref="HQK20:HQN20"/>
    <mergeCell ref="HQO20:HQR20"/>
    <mergeCell ref="HQS20:HQV20"/>
    <mergeCell ref="HQW20:HQZ20"/>
    <mergeCell ref="HRA20:HRD20"/>
    <mergeCell ref="HRE20:HRH20"/>
    <mergeCell ref="HRI20:HRL20"/>
    <mergeCell ref="HRM20:HRP20"/>
    <mergeCell ref="HRQ20:HRT20"/>
    <mergeCell ref="HRU20:HRX20"/>
    <mergeCell ref="HRY20:HSB20"/>
    <mergeCell ref="HSC20:HSF20"/>
    <mergeCell ref="HSG20:HSJ20"/>
    <mergeCell ref="HSK20:HSN20"/>
    <mergeCell ref="HSO20:HSR20"/>
    <mergeCell ref="HSS20:HSV20"/>
    <mergeCell ref="HSW20:HSZ20"/>
    <mergeCell ref="HTA20:HTD20"/>
    <mergeCell ref="HTE20:HTH20"/>
    <mergeCell ref="HTI20:HTL20"/>
    <mergeCell ref="HTM20:HTP20"/>
    <mergeCell ref="HTQ20:HTT20"/>
    <mergeCell ref="HTU20:HTX20"/>
    <mergeCell ref="HTY20:HUB20"/>
    <mergeCell ref="HUC20:HUF20"/>
    <mergeCell ref="HUG20:HUJ20"/>
    <mergeCell ref="HUK20:HUN20"/>
    <mergeCell ref="HUO20:HUR20"/>
    <mergeCell ref="HUS20:HUV20"/>
    <mergeCell ref="HUW20:HUZ20"/>
    <mergeCell ref="HVA20:HVD20"/>
    <mergeCell ref="HVE20:HVH20"/>
    <mergeCell ref="HVI20:HVL20"/>
    <mergeCell ref="HVM20:HVP20"/>
    <mergeCell ref="HVQ20:HVT20"/>
    <mergeCell ref="HVU20:HVX20"/>
    <mergeCell ref="HVY20:HWB20"/>
    <mergeCell ref="HWC20:HWF20"/>
    <mergeCell ref="HWG20:HWJ20"/>
    <mergeCell ref="HWK20:HWN20"/>
    <mergeCell ref="HWO20:HWR20"/>
    <mergeCell ref="HWS20:HWV20"/>
    <mergeCell ref="HWW20:HWZ20"/>
    <mergeCell ref="HXA20:HXD20"/>
    <mergeCell ref="HXE20:HXH20"/>
    <mergeCell ref="HXI20:HXL20"/>
    <mergeCell ref="HXM20:HXP20"/>
    <mergeCell ref="HXQ20:HXT20"/>
    <mergeCell ref="HXU20:HXX20"/>
    <mergeCell ref="HXY20:HYB20"/>
    <mergeCell ref="HYC20:HYF20"/>
    <mergeCell ref="HYG20:HYJ20"/>
    <mergeCell ref="HYK20:HYN20"/>
    <mergeCell ref="HYO20:HYR20"/>
    <mergeCell ref="HYS20:HYV20"/>
    <mergeCell ref="HYW20:HYZ20"/>
    <mergeCell ref="HZA20:HZD20"/>
    <mergeCell ref="HZE20:HZH20"/>
    <mergeCell ref="HZI20:HZL20"/>
    <mergeCell ref="HZM20:HZP20"/>
    <mergeCell ref="HZQ20:HZT20"/>
    <mergeCell ref="HZU20:HZX20"/>
    <mergeCell ref="HZY20:IAB20"/>
    <mergeCell ref="IAC20:IAF20"/>
    <mergeCell ref="IAG20:IAJ20"/>
    <mergeCell ref="IAK20:IAN20"/>
    <mergeCell ref="IAO20:IAR20"/>
    <mergeCell ref="IAS20:IAV20"/>
    <mergeCell ref="IAW20:IAZ20"/>
    <mergeCell ref="IBA20:IBD20"/>
    <mergeCell ref="IBE20:IBH20"/>
    <mergeCell ref="IBI20:IBL20"/>
    <mergeCell ref="IBM20:IBP20"/>
    <mergeCell ref="IBQ20:IBT20"/>
    <mergeCell ref="IBU20:IBX20"/>
    <mergeCell ref="IBY20:ICB20"/>
    <mergeCell ref="ICC20:ICF20"/>
    <mergeCell ref="ICG20:ICJ20"/>
    <mergeCell ref="ICK20:ICN20"/>
    <mergeCell ref="ICO20:ICR20"/>
    <mergeCell ref="ICS20:ICV20"/>
    <mergeCell ref="ICW20:ICZ20"/>
    <mergeCell ref="IDA20:IDD20"/>
    <mergeCell ref="IDE20:IDH20"/>
    <mergeCell ref="IDI20:IDL20"/>
    <mergeCell ref="IDM20:IDP20"/>
    <mergeCell ref="IDQ20:IDT20"/>
    <mergeCell ref="IDU20:IDX20"/>
    <mergeCell ref="IDY20:IEB20"/>
    <mergeCell ref="IEC20:IEF20"/>
    <mergeCell ref="IEG20:IEJ20"/>
    <mergeCell ref="IEK20:IEN20"/>
    <mergeCell ref="IEO20:IER20"/>
    <mergeCell ref="IES20:IEV20"/>
    <mergeCell ref="IEW20:IEZ20"/>
    <mergeCell ref="IFA20:IFD20"/>
    <mergeCell ref="IFE20:IFH20"/>
    <mergeCell ref="IFI20:IFL20"/>
    <mergeCell ref="IFM20:IFP20"/>
    <mergeCell ref="IFQ20:IFT20"/>
    <mergeCell ref="IFU20:IFX20"/>
    <mergeCell ref="IFY20:IGB20"/>
    <mergeCell ref="IGC20:IGF20"/>
    <mergeCell ref="IGG20:IGJ20"/>
    <mergeCell ref="IGK20:IGN20"/>
    <mergeCell ref="IGO20:IGR20"/>
    <mergeCell ref="IGS20:IGV20"/>
    <mergeCell ref="IGW20:IGZ20"/>
    <mergeCell ref="IHA20:IHD20"/>
    <mergeCell ref="IHE20:IHH20"/>
    <mergeCell ref="IHI20:IHL20"/>
    <mergeCell ref="IHM20:IHP20"/>
    <mergeCell ref="IHQ20:IHT20"/>
    <mergeCell ref="IHU20:IHX20"/>
    <mergeCell ref="IHY20:IIB20"/>
    <mergeCell ref="IIC20:IIF20"/>
    <mergeCell ref="IIG20:IIJ20"/>
    <mergeCell ref="IIK20:IIN20"/>
    <mergeCell ref="IIO20:IIR20"/>
    <mergeCell ref="IIS20:IIV20"/>
    <mergeCell ref="IIW20:IIZ20"/>
    <mergeCell ref="IJA20:IJD20"/>
    <mergeCell ref="IJE20:IJH20"/>
    <mergeCell ref="IJI20:IJL20"/>
    <mergeCell ref="IJM20:IJP20"/>
    <mergeCell ref="IJQ20:IJT20"/>
    <mergeCell ref="IJU20:IJX20"/>
    <mergeCell ref="IJY20:IKB20"/>
    <mergeCell ref="IKC20:IKF20"/>
    <mergeCell ref="IKG20:IKJ20"/>
    <mergeCell ref="IKK20:IKN20"/>
    <mergeCell ref="IKO20:IKR20"/>
    <mergeCell ref="IKS20:IKV20"/>
    <mergeCell ref="IKW20:IKZ20"/>
    <mergeCell ref="ILA20:ILD20"/>
    <mergeCell ref="ILE20:ILH20"/>
    <mergeCell ref="ILI20:ILL20"/>
    <mergeCell ref="ILM20:ILP20"/>
    <mergeCell ref="ILQ20:ILT20"/>
    <mergeCell ref="ILU20:ILX20"/>
    <mergeCell ref="ILY20:IMB20"/>
    <mergeCell ref="IMC20:IMF20"/>
    <mergeCell ref="IMG20:IMJ20"/>
    <mergeCell ref="IMK20:IMN20"/>
    <mergeCell ref="IMO20:IMR20"/>
    <mergeCell ref="IMS20:IMV20"/>
    <mergeCell ref="IMW20:IMZ20"/>
    <mergeCell ref="INA20:IND20"/>
    <mergeCell ref="INE20:INH20"/>
    <mergeCell ref="INI20:INL20"/>
    <mergeCell ref="INM20:INP20"/>
    <mergeCell ref="INQ20:INT20"/>
    <mergeCell ref="INU20:INX20"/>
    <mergeCell ref="INY20:IOB20"/>
    <mergeCell ref="IOC20:IOF20"/>
    <mergeCell ref="IOG20:IOJ20"/>
    <mergeCell ref="IOK20:ION20"/>
    <mergeCell ref="IOO20:IOR20"/>
    <mergeCell ref="IOS20:IOV20"/>
    <mergeCell ref="IOW20:IOZ20"/>
    <mergeCell ref="IPA20:IPD20"/>
    <mergeCell ref="IPE20:IPH20"/>
    <mergeCell ref="IPI20:IPL20"/>
    <mergeCell ref="IPM20:IPP20"/>
    <mergeCell ref="IPQ20:IPT20"/>
    <mergeCell ref="IPU20:IPX20"/>
    <mergeCell ref="IPY20:IQB20"/>
    <mergeCell ref="IQC20:IQF20"/>
    <mergeCell ref="IQG20:IQJ20"/>
    <mergeCell ref="IQK20:IQN20"/>
    <mergeCell ref="IQO20:IQR20"/>
    <mergeCell ref="IQS20:IQV20"/>
    <mergeCell ref="IQW20:IQZ20"/>
    <mergeCell ref="IRA20:IRD20"/>
    <mergeCell ref="IRE20:IRH20"/>
    <mergeCell ref="IRI20:IRL20"/>
    <mergeCell ref="IRM20:IRP20"/>
    <mergeCell ref="IRQ20:IRT20"/>
    <mergeCell ref="IRU20:IRX20"/>
    <mergeCell ref="IRY20:ISB20"/>
    <mergeCell ref="ISC20:ISF20"/>
    <mergeCell ref="ISG20:ISJ20"/>
    <mergeCell ref="ISK20:ISN20"/>
    <mergeCell ref="ISO20:ISR20"/>
    <mergeCell ref="ISS20:ISV20"/>
    <mergeCell ref="ISW20:ISZ20"/>
    <mergeCell ref="ITA20:ITD20"/>
    <mergeCell ref="ITE20:ITH20"/>
    <mergeCell ref="ITI20:ITL20"/>
    <mergeCell ref="ITM20:ITP20"/>
    <mergeCell ref="ITQ20:ITT20"/>
    <mergeCell ref="ITU20:ITX20"/>
    <mergeCell ref="ITY20:IUB20"/>
    <mergeCell ref="IUC20:IUF20"/>
    <mergeCell ref="IUG20:IUJ20"/>
    <mergeCell ref="IUK20:IUN20"/>
    <mergeCell ref="IUO20:IUR20"/>
    <mergeCell ref="IUS20:IUV20"/>
    <mergeCell ref="IUW20:IUZ20"/>
    <mergeCell ref="IVA20:IVD20"/>
    <mergeCell ref="IVE20:IVH20"/>
    <mergeCell ref="IVI20:IVL20"/>
    <mergeCell ref="IVM20:IVP20"/>
    <mergeCell ref="IVQ20:IVT20"/>
    <mergeCell ref="IVU20:IVX20"/>
    <mergeCell ref="IVY20:IWB20"/>
    <mergeCell ref="IWC20:IWF20"/>
    <mergeCell ref="IWG20:IWJ20"/>
    <mergeCell ref="IWK20:IWN20"/>
    <mergeCell ref="IWO20:IWR20"/>
    <mergeCell ref="IWS20:IWV20"/>
    <mergeCell ref="IWW20:IWZ20"/>
    <mergeCell ref="IXA20:IXD20"/>
    <mergeCell ref="IXE20:IXH20"/>
    <mergeCell ref="IXI20:IXL20"/>
    <mergeCell ref="IXM20:IXP20"/>
    <mergeCell ref="IXQ20:IXT20"/>
    <mergeCell ref="IXU20:IXX20"/>
    <mergeCell ref="IXY20:IYB20"/>
    <mergeCell ref="IYC20:IYF20"/>
    <mergeCell ref="IYG20:IYJ20"/>
    <mergeCell ref="IYK20:IYN20"/>
    <mergeCell ref="IYO20:IYR20"/>
    <mergeCell ref="IYS20:IYV20"/>
    <mergeCell ref="IYW20:IYZ20"/>
    <mergeCell ref="IZA20:IZD20"/>
    <mergeCell ref="IZE20:IZH20"/>
    <mergeCell ref="IZI20:IZL20"/>
    <mergeCell ref="IZM20:IZP20"/>
    <mergeCell ref="IZQ20:IZT20"/>
    <mergeCell ref="IZU20:IZX20"/>
    <mergeCell ref="IZY20:JAB20"/>
    <mergeCell ref="JAC20:JAF20"/>
    <mergeCell ref="JAG20:JAJ20"/>
    <mergeCell ref="JAK20:JAN20"/>
    <mergeCell ref="JAO20:JAR20"/>
    <mergeCell ref="JAS20:JAV20"/>
    <mergeCell ref="JAW20:JAZ20"/>
    <mergeCell ref="JBA20:JBD20"/>
    <mergeCell ref="JBE20:JBH20"/>
    <mergeCell ref="JBI20:JBL20"/>
    <mergeCell ref="JBM20:JBP20"/>
    <mergeCell ref="JBQ20:JBT20"/>
    <mergeCell ref="JBU20:JBX20"/>
    <mergeCell ref="JBY20:JCB20"/>
    <mergeCell ref="JCC20:JCF20"/>
    <mergeCell ref="JCG20:JCJ20"/>
    <mergeCell ref="JCK20:JCN20"/>
    <mergeCell ref="JCO20:JCR20"/>
    <mergeCell ref="JCS20:JCV20"/>
    <mergeCell ref="JCW20:JCZ20"/>
    <mergeCell ref="JDA20:JDD20"/>
    <mergeCell ref="JDE20:JDH20"/>
    <mergeCell ref="JDI20:JDL20"/>
    <mergeCell ref="JDM20:JDP20"/>
    <mergeCell ref="JDQ20:JDT20"/>
    <mergeCell ref="JDU20:JDX20"/>
    <mergeCell ref="JDY20:JEB20"/>
    <mergeCell ref="JEC20:JEF20"/>
    <mergeCell ref="JEG20:JEJ20"/>
    <mergeCell ref="JEK20:JEN20"/>
    <mergeCell ref="JEO20:JER20"/>
    <mergeCell ref="JES20:JEV20"/>
    <mergeCell ref="JEW20:JEZ20"/>
    <mergeCell ref="JFA20:JFD20"/>
    <mergeCell ref="JFE20:JFH20"/>
    <mergeCell ref="JFI20:JFL20"/>
    <mergeCell ref="JFM20:JFP20"/>
    <mergeCell ref="JFQ20:JFT20"/>
    <mergeCell ref="JFU20:JFX20"/>
    <mergeCell ref="JFY20:JGB20"/>
    <mergeCell ref="JGC20:JGF20"/>
    <mergeCell ref="JGG20:JGJ20"/>
    <mergeCell ref="JGK20:JGN20"/>
    <mergeCell ref="JGO20:JGR20"/>
    <mergeCell ref="JGS20:JGV20"/>
    <mergeCell ref="JGW20:JGZ20"/>
    <mergeCell ref="JHA20:JHD20"/>
    <mergeCell ref="JHE20:JHH20"/>
    <mergeCell ref="JHI20:JHL20"/>
    <mergeCell ref="JHM20:JHP20"/>
    <mergeCell ref="JHQ20:JHT20"/>
    <mergeCell ref="JHU20:JHX20"/>
    <mergeCell ref="JHY20:JIB20"/>
    <mergeCell ref="JIC20:JIF20"/>
    <mergeCell ref="JIG20:JIJ20"/>
    <mergeCell ref="JIK20:JIN20"/>
    <mergeCell ref="JIO20:JIR20"/>
    <mergeCell ref="JIS20:JIV20"/>
    <mergeCell ref="JIW20:JIZ20"/>
    <mergeCell ref="JJA20:JJD20"/>
    <mergeCell ref="JJE20:JJH20"/>
    <mergeCell ref="JJI20:JJL20"/>
    <mergeCell ref="JJM20:JJP20"/>
    <mergeCell ref="JJQ20:JJT20"/>
    <mergeCell ref="JJU20:JJX20"/>
    <mergeCell ref="JJY20:JKB20"/>
    <mergeCell ref="JKC20:JKF20"/>
    <mergeCell ref="JKG20:JKJ20"/>
    <mergeCell ref="JKK20:JKN20"/>
    <mergeCell ref="JKO20:JKR20"/>
    <mergeCell ref="JKS20:JKV20"/>
    <mergeCell ref="JKW20:JKZ20"/>
    <mergeCell ref="JLA20:JLD20"/>
    <mergeCell ref="JLE20:JLH20"/>
    <mergeCell ref="JLI20:JLL20"/>
    <mergeCell ref="JLM20:JLP20"/>
    <mergeCell ref="JLQ20:JLT20"/>
    <mergeCell ref="JLU20:JLX20"/>
    <mergeCell ref="JLY20:JMB20"/>
    <mergeCell ref="JMC20:JMF20"/>
    <mergeCell ref="JMG20:JMJ20"/>
    <mergeCell ref="JMK20:JMN20"/>
    <mergeCell ref="JMO20:JMR20"/>
    <mergeCell ref="JMS20:JMV20"/>
    <mergeCell ref="JMW20:JMZ20"/>
    <mergeCell ref="JNA20:JND20"/>
    <mergeCell ref="JNE20:JNH20"/>
    <mergeCell ref="JNI20:JNL20"/>
    <mergeCell ref="JNM20:JNP20"/>
    <mergeCell ref="JNQ20:JNT20"/>
    <mergeCell ref="JNU20:JNX20"/>
    <mergeCell ref="JNY20:JOB20"/>
    <mergeCell ref="JOC20:JOF20"/>
    <mergeCell ref="JOG20:JOJ20"/>
    <mergeCell ref="JOK20:JON20"/>
    <mergeCell ref="JOO20:JOR20"/>
    <mergeCell ref="JOS20:JOV20"/>
    <mergeCell ref="JOW20:JOZ20"/>
    <mergeCell ref="JPA20:JPD20"/>
    <mergeCell ref="JPE20:JPH20"/>
    <mergeCell ref="JPI20:JPL20"/>
    <mergeCell ref="JPM20:JPP20"/>
    <mergeCell ref="JPQ20:JPT20"/>
    <mergeCell ref="JPU20:JPX20"/>
    <mergeCell ref="JPY20:JQB20"/>
    <mergeCell ref="JQC20:JQF20"/>
    <mergeCell ref="JQG20:JQJ20"/>
    <mergeCell ref="JQK20:JQN20"/>
    <mergeCell ref="JQO20:JQR20"/>
    <mergeCell ref="JQS20:JQV20"/>
    <mergeCell ref="JQW20:JQZ20"/>
    <mergeCell ref="JRA20:JRD20"/>
    <mergeCell ref="JRE20:JRH20"/>
    <mergeCell ref="JRI20:JRL20"/>
    <mergeCell ref="JRM20:JRP20"/>
    <mergeCell ref="JRQ20:JRT20"/>
    <mergeCell ref="JRU20:JRX20"/>
    <mergeCell ref="JRY20:JSB20"/>
    <mergeCell ref="JSC20:JSF20"/>
    <mergeCell ref="JSG20:JSJ20"/>
    <mergeCell ref="JSK20:JSN20"/>
    <mergeCell ref="JSO20:JSR20"/>
    <mergeCell ref="JSS20:JSV20"/>
    <mergeCell ref="JSW20:JSZ20"/>
    <mergeCell ref="JTA20:JTD20"/>
    <mergeCell ref="JTE20:JTH20"/>
    <mergeCell ref="JTI20:JTL20"/>
    <mergeCell ref="JTM20:JTP20"/>
    <mergeCell ref="JTQ20:JTT20"/>
    <mergeCell ref="JTU20:JTX20"/>
    <mergeCell ref="JTY20:JUB20"/>
    <mergeCell ref="JUC20:JUF20"/>
    <mergeCell ref="JUG20:JUJ20"/>
    <mergeCell ref="JUK20:JUN20"/>
    <mergeCell ref="JUO20:JUR20"/>
    <mergeCell ref="JUS20:JUV20"/>
    <mergeCell ref="JUW20:JUZ20"/>
    <mergeCell ref="JVA20:JVD20"/>
    <mergeCell ref="JVE20:JVH20"/>
    <mergeCell ref="JVI20:JVL20"/>
    <mergeCell ref="JVM20:JVP20"/>
    <mergeCell ref="JVQ20:JVT20"/>
    <mergeCell ref="JVU20:JVX20"/>
    <mergeCell ref="JVY20:JWB20"/>
    <mergeCell ref="JWC20:JWF20"/>
    <mergeCell ref="JWG20:JWJ20"/>
    <mergeCell ref="JWK20:JWN20"/>
    <mergeCell ref="JWO20:JWR20"/>
    <mergeCell ref="JWS20:JWV20"/>
    <mergeCell ref="JWW20:JWZ20"/>
    <mergeCell ref="JXA20:JXD20"/>
    <mergeCell ref="JXE20:JXH20"/>
    <mergeCell ref="JXI20:JXL20"/>
    <mergeCell ref="JXM20:JXP20"/>
    <mergeCell ref="JXQ20:JXT20"/>
    <mergeCell ref="JXU20:JXX20"/>
    <mergeCell ref="JXY20:JYB20"/>
    <mergeCell ref="JYC20:JYF20"/>
    <mergeCell ref="JYG20:JYJ20"/>
    <mergeCell ref="JYK20:JYN20"/>
    <mergeCell ref="JYO20:JYR20"/>
    <mergeCell ref="JYS20:JYV20"/>
    <mergeCell ref="JYW20:JYZ20"/>
    <mergeCell ref="JZA20:JZD20"/>
    <mergeCell ref="JZE20:JZH20"/>
    <mergeCell ref="JZI20:JZL20"/>
    <mergeCell ref="JZM20:JZP20"/>
    <mergeCell ref="JZQ20:JZT20"/>
    <mergeCell ref="JZU20:JZX20"/>
    <mergeCell ref="JZY20:KAB20"/>
    <mergeCell ref="KAC20:KAF20"/>
    <mergeCell ref="KAG20:KAJ20"/>
    <mergeCell ref="KAK20:KAN20"/>
    <mergeCell ref="KAO20:KAR20"/>
    <mergeCell ref="KAS20:KAV20"/>
    <mergeCell ref="KAW20:KAZ20"/>
    <mergeCell ref="KBA20:KBD20"/>
    <mergeCell ref="KBE20:KBH20"/>
    <mergeCell ref="KBI20:KBL20"/>
    <mergeCell ref="KBM20:KBP20"/>
    <mergeCell ref="KBQ20:KBT20"/>
    <mergeCell ref="KBU20:KBX20"/>
    <mergeCell ref="KBY20:KCB20"/>
    <mergeCell ref="KCC20:KCF20"/>
    <mergeCell ref="KCG20:KCJ20"/>
    <mergeCell ref="KCK20:KCN20"/>
    <mergeCell ref="KCO20:KCR20"/>
    <mergeCell ref="KCS20:KCV20"/>
    <mergeCell ref="KCW20:KCZ20"/>
    <mergeCell ref="KDA20:KDD20"/>
    <mergeCell ref="KDE20:KDH20"/>
    <mergeCell ref="KDI20:KDL20"/>
    <mergeCell ref="KDM20:KDP20"/>
    <mergeCell ref="KDQ20:KDT20"/>
    <mergeCell ref="KDU20:KDX20"/>
    <mergeCell ref="KDY20:KEB20"/>
    <mergeCell ref="KEC20:KEF20"/>
    <mergeCell ref="KEG20:KEJ20"/>
    <mergeCell ref="KEK20:KEN20"/>
    <mergeCell ref="KEO20:KER20"/>
    <mergeCell ref="KES20:KEV20"/>
    <mergeCell ref="KEW20:KEZ20"/>
    <mergeCell ref="KFA20:KFD20"/>
    <mergeCell ref="KFE20:KFH20"/>
    <mergeCell ref="KFI20:KFL20"/>
    <mergeCell ref="KFM20:KFP20"/>
    <mergeCell ref="KFQ20:KFT20"/>
    <mergeCell ref="KFU20:KFX20"/>
    <mergeCell ref="KFY20:KGB20"/>
    <mergeCell ref="KGC20:KGF20"/>
    <mergeCell ref="KGG20:KGJ20"/>
    <mergeCell ref="KGK20:KGN20"/>
    <mergeCell ref="KGO20:KGR20"/>
    <mergeCell ref="KGS20:KGV20"/>
    <mergeCell ref="KGW20:KGZ20"/>
    <mergeCell ref="KHA20:KHD20"/>
    <mergeCell ref="KHE20:KHH20"/>
    <mergeCell ref="KHI20:KHL20"/>
    <mergeCell ref="KHM20:KHP20"/>
    <mergeCell ref="KHQ20:KHT20"/>
    <mergeCell ref="KHU20:KHX20"/>
    <mergeCell ref="KHY20:KIB20"/>
    <mergeCell ref="KIC20:KIF20"/>
    <mergeCell ref="KIG20:KIJ20"/>
    <mergeCell ref="KIK20:KIN20"/>
    <mergeCell ref="KIO20:KIR20"/>
    <mergeCell ref="KIS20:KIV20"/>
    <mergeCell ref="KIW20:KIZ20"/>
    <mergeCell ref="KJA20:KJD20"/>
    <mergeCell ref="KJE20:KJH20"/>
    <mergeCell ref="KJI20:KJL20"/>
    <mergeCell ref="KJM20:KJP20"/>
    <mergeCell ref="KJQ20:KJT20"/>
    <mergeCell ref="KJU20:KJX20"/>
    <mergeCell ref="KJY20:KKB20"/>
    <mergeCell ref="KKC20:KKF20"/>
    <mergeCell ref="KKG20:KKJ20"/>
    <mergeCell ref="KKK20:KKN20"/>
    <mergeCell ref="KKO20:KKR20"/>
    <mergeCell ref="KKS20:KKV20"/>
    <mergeCell ref="KKW20:KKZ20"/>
    <mergeCell ref="KLA20:KLD20"/>
    <mergeCell ref="KLE20:KLH20"/>
    <mergeCell ref="KLI20:KLL20"/>
    <mergeCell ref="KLM20:KLP20"/>
    <mergeCell ref="KLQ20:KLT20"/>
    <mergeCell ref="KLU20:KLX20"/>
    <mergeCell ref="KLY20:KMB20"/>
    <mergeCell ref="KMC20:KMF20"/>
    <mergeCell ref="KMG20:KMJ20"/>
    <mergeCell ref="KMK20:KMN20"/>
    <mergeCell ref="KMO20:KMR20"/>
    <mergeCell ref="KMS20:KMV20"/>
    <mergeCell ref="KMW20:KMZ20"/>
    <mergeCell ref="KNA20:KND20"/>
    <mergeCell ref="KNE20:KNH20"/>
    <mergeCell ref="KNI20:KNL20"/>
    <mergeCell ref="KNM20:KNP20"/>
    <mergeCell ref="KNQ20:KNT20"/>
    <mergeCell ref="KNU20:KNX20"/>
    <mergeCell ref="KNY20:KOB20"/>
    <mergeCell ref="KOC20:KOF20"/>
    <mergeCell ref="KOG20:KOJ20"/>
    <mergeCell ref="KOK20:KON20"/>
    <mergeCell ref="KOO20:KOR20"/>
    <mergeCell ref="KOS20:KOV20"/>
    <mergeCell ref="KOW20:KOZ20"/>
    <mergeCell ref="KPA20:KPD20"/>
    <mergeCell ref="KPE20:KPH20"/>
    <mergeCell ref="KPI20:KPL20"/>
    <mergeCell ref="KPM20:KPP20"/>
    <mergeCell ref="KPQ20:KPT20"/>
    <mergeCell ref="KPU20:KPX20"/>
    <mergeCell ref="KPY20:KQB20"/>
    <mergeCell ref="KQC20:KQF20"/>
    <mergeCell ref="KQG20:KQJ20"/>
    <mergeCell ref="KQK20:KQN20"/>
    <mergeCell ref="KQO20:KQR20"/>
    <mergeCell ref="KQS20:KQV20"/>
    <mergeCell ref="KQW20:KQZ20"/>
    <mergeCell ref="KRA20:KRD20"/>
    <mergeCell ref="KRE20:KRH20"/>
    <mergeCell ref="KRI20:KRL20"/>
    <mergeCell ref="KRM20:KRP20"/>
    <mergeCell ref="KRQ20:KRT20"/>
    <mergeCell ref="KRU20:KRX20"/>
    <mergeCell ref="KRY20:KSB20"/>
    <mergeCell ref="KSC20:KSF20"/>
    <mergeCell ref="KSG20:KSJ20"/>
    <mergeCell ref="KSK20:KSN20"/>
    <mergeCell ref="KSO20:KSR20"/>
    <mergeCell ref="KSS20:KSV20"/>
    <mergeCell ref="KSW20:KSZ20"/>
    <mergeCell ref="KTA20:KTD20"/>
    <mergeCell ref="KTE20:KTH20"/>
    <mergeCell ref="KTI20:KTL20"/>
    <mergeCell ref="KTM20:KTP20"/>
    <mergeCell ref="KTQ20:KTT20"/>
    <mergeCell ref="KTU20:KTX20"/>
    <mergeCell ref="KTY20:KUB20"/>
    <mergeCell ref="KUC20:KUF20"/>
    <mergeCell ref="KUG20:KUJ20"/>
    <mergeCell ref="KUK20:KUN20"/>
    <mergeCell ref="KUO20:KUR20"/>
    <mergeCell ref="KUS20:KUV20"/>
    <mergeCell ref="KUW20:KUZ20"/>
    <mergeCell ref="KVA20:KVD20"/>
    <mergeCell ref="KVE20:KVH20"/>
    <mergeCell ref="KVI20:KVL20"/>
    <mergeCell ref="KVM20:KVP20"/>
    <mergeCell ref="KVQ20:KVT20"/>
    <mergeCell ref="KVU20:KVX20"/>
    <mergeCell ref="KVY20:KWB20"/>
    <mergeCell ref="KWC20:KWF20"/>
    <mergeCell ref="KWG20:KWJ20"/>
    <mergeCell ref="KWK20:KWN20"/>
    <mergeCell ref="KWO20:KWR20"/>
    <mergeCell ref="KWS20:KWV20"/>
    <mergeCell ref="KWW20:KWZ20"/>
    <mergeCell ref="KXA20:KXD20"/>
    <mergeCell ref="KXE20:KXH20"/>
    <mergeCell ref="KXI20:KXL20"/>
    <mergeCell ref="KXM20:KXP20"/>
    <mergeCell ref="KXQ20:KXT20"/>
    <mergeCell ref="KXU20:KXX20"/>
    <mergeCell ref="KXY20:KYB20"/>
    <mergeCell ref="KYC20:KYF20"/>
    <mergeCell ref="KYG20:KYJ20"/>
    <mergeCell ref="KYK20:KYN20"/>
    <mergeCell ref="KYO20:KYR20"/>
    <mergeCell ref="KYS20:KYV20"/>
    <mergeCell ref="KYW20:KYZ20"/>
    <mergeCell ref="KZA20:KZD20"/>
    <mergeCell ref="KZE20:KZH20"/>
    <mergeCell ref="KZI20:KZL20"/>
    <mergeCell ref="KZM20:KZP20"/>
    <mergeCell ref="KZQ20:KZT20"/>
    <mergeCell ref="KZU20:KZX20"/>
    <mergeCell ref="KZY20:LAB20"/>
    <mergeCell ref="LAC20:LAF20"/>
    <mergeCell ref="LAG20:LAJ20"/>
    <mergeCell ref="LAK20:LAN20"/>
    <mergeCell ref="LAO20:LAR20"/>
    <mergeCell ref="LAS20:LAV20"/>
    <mergeCell ref="LAW20:LAZ20"/>
    <mergeCell ref="LBA20:LBD20"/>
    <mergeCell ref="LBE20:LBH20"/>
    <mergeCell ref="LBI20:LBL20"/>
    <mergeCell ref="LBM20:LBP20"/>
    <mergeCell ref="LBQ20:LBT20"/>
    <mergeCell ref="LBU20:LBX20"/>
    <mergeCell ref="LBY20:LCB20"/>
    <mergeCell ref="LCC20:LCF20"/>
    <mergeCell ref="LCG20:LCJ20"/>
    <mergeCell ref="LCK20:LCN20"/>
    <mergeCell ref="LCO20:LCR20"/>
    <mergeCell ref="LCS20:LCV20"/>
    <mergeCell ref="LCW20:LCZ20"/>
    <mergeCell ref="LDA20:LDD20"/>
    <mergeCell ref="LDE20:LDH20"/>
    <mergeCell ref="LDI20:LDL20"/>
    <mergeCell ref="LDM20:LDP20"/>
    <mergeCell ref="LDQ20:LDT20"/>
    <mergeCell ref="LDU20:LDX20"/>
    <mergeCell ref="LDY20:LEB20"/>
    <mergeCell ref="LEC20:LEF20"/>
    <mergeCell ref="LEG20:LEJ20"/>
    <mergeCell ref="LEK20:LEN20"/>
    <mergeCell ref="LEO20:LER20"/>
    <mergeCell ref="LES20:LEV20"/>
    <mergeCell ref="LEW20:LEZ20"/>
    <mergeCell ref="LFA20:LFD20"/>
    <mergeCell ref="LFE20:LFH20"/>
    <mergeCell ref="LFI20:LFL20"/>
    <mergeCell ref="LFM20:LFP20"/>
    <mergeCell ref="LFQ20:LFT20"/>
    <mergeCell ref="LFU20:LFX20"/>
    <mergeCell ref="LFY20:LGB20"/>
    <mergeCell ref="LGC20:LGF20"/>
    <mergeCell ref="LGG20:LGJ20"/>
    <mergeCell ref="LGK20:LGN20"/>
    <mergeCell ref="LGO20:LGR20"/>
    <mergeCell ref="LGS20:LGV20"/>
    <mergeCell ref="LGW20:LGZ20"/>
    <mergeCell ref="LHA20:LHD20"/>
    <mergeCell ref="LHE20:LHH20"/>
    <mergeCell ref="LHI20:LHL20"/>
    <mergeCell ref="LHM20:LHP20"/>
    <mergeCell ref="LHQ20:LHT20"/>
    <mergeCell ref="LHU20:LHX20"/>
    <mergeCell ref="LHY20:LIB20"/>
    <mergeCell ref="LIC20:LIF20"/>
    <mergeCell ref="LIG20:LIJ20"/>
    <mergeCell ref="LIK20:LIN20"/>
    <mergeCell ref="LIO20:LIR20"/>
    <mergeCell ref="LIS20:LIV20"/>
    <mergeCell ref="LIW20:LIZ20"/>
    <mergeCell ref="LJA20:LJD20"/>
    <mergeCell ref="LJE20:LJH20"/>
    <mergeCell ref="LJI20:LJL20"/>
    <mergeCell ref="LJM20:LJP20"/>
    <mergeCell ref="LJQ20:LJT20"/>
    <mergeCell ref="LJU20:LJX20"/>
    <mergeCell ref="LJY20:LKB20"/>
    <mergeCell ref="LKC20:LKF20"/>
    <mergeCell ref="LKG20:LKJ20"/>
    <mergeCell ref="LKK20:LKN20"/>
    <mergeCell ref="LKO20:LKR20"/>
    <mergeCell ref="LKS20:LKV20"/>
    <mergeCell ref="LKW20:LKZ20"/>
    <mergeCell ref="LLA20:LLD20"/>
    <mergeCell ref="LLE20:LLH20"/>
    <mergeCell ref="LLI20:LLL20"/>
    <mergeCell ref="LLM20:LLP20"/>
    <mergeCell ref="LLQ20:LLT20"/>
    <mergeCell ref="LLU20:LLX20"/>
    <mergeCell ref="LLY20:LMB20"/>
    <mergeCell ref="LMC20:LMF20"/>
    <mergeCell ref="LMG20:LMJ20"/>
    <mergeCell ref="LMK20:LMN20"/>
    <mergeCell ref="LMO20:LMR20"/>
    <mergeCell ref="LMS20:LMV20"/>
    <mergeCell ref="LMW20:LMZ20"/>
    <mergeCell ref="LNA20:LND20"/>
    <mergeCell ref="LNE20:LNH20"/>
    <mergeCell ref="LNI20:LNL20"/>
    <mergeCell ref="LNM20:LNP20"/>
    <mergeCell ref="LNQ20:LNT20"/>
    <mergeCell ref="LNU20:LNX20"/>
    <mergeCell ref="LNY20:LOB20"/>
    <mergeCell ref="LOC20:LOF20"/>
    <mergeCell ref="LOG20:LOJ20"/>
    <mergeCell ref="LOK20:LON20"/>
    <mergeCell ref="LOO20:LOR20"/>
    <mergeCell ref="LOS20:LOV20"/>
    <mergeCell ref="LOW20:LOZ20"/>
    <mergeCell ref="LPA20:LPD20"/>
    <mergeCell ref="LPE20:LPH20"/>
    <mergeCell ref="LPI20:LPL20"/>
    <mergeCell ref="LPM20:LPP20"/>
    <mergeCell ref="LPQ20:LPT20"/>
    <mergeCell ref="LPU20:LPX20"/>
    <mergeCell ref="LPY20:LQB20"/>
    <mergeCell ref="LQC20:LQF20"/>
    <mergeCell ref="LQG20:LQJ20"/>
    <mergeCell ref="LQK20:LQN20"/>
    <mergeCell ref="LQO20:LQR20"/>
    <mergeCell ref="LQS20:LQV20"/>
    <mergeCell ref="LQW20:LQZ20"/>
    <mergeCell ref="LRA20:LRD20"/>
    <mergeCell ref="LRE20:LRH20"/>
    <mergeCell ref="LRI20:LRL20"/>
    <mergeCell ref="LRM20:LRP20"/>
    <mergeCell ref="LRQ20:LRT20"/>
    <mergeCell ref="LRU20:LRX20"/>
    <mergeCell ref="LRY20:LSB20"/>
    <mergeCell ref="LSC20:LSF20"/>
    <mergeCell ref="LSG20:LSJ20"/>
    <mergeCell ref="LSK20:LSN20"/>
    <mergeCell ref="LSO20:LSR20"/>
    <mergeCell ref="LSS20:LSV20"/>
    <mergeCell ref="LSW20:LSZ20"/>
    <mergeCell ref="LTA20:LTD20"/>
    <mergeCell ref="LTE20:LTH20"/>
    <mergeCell ref="LTI20:LTL20"/>
    <mergeCell ref="LTM20:LTP20"/>
    <mergeCell ref="LTQ20:LTT20"/>
    <mergeCell ref="LTU20:LTX20"/>
    <mergeCell ref="LTY20:LUB20"/>
    <mergeCell ref="LUC20:LUF20"/>
    <mergeCell ref="LUG20:LUJ20"/>
    <mergeCell ref="LUK20:LUN20"/>
    <mergeCell ref="LUO20:LUR20"/>
    <mergeCell ref="LUS20:LUV20"/>
    <mergeCell ref="LUW20:LUZ20"/>
    <mergeCell ref="LVA20:LVD20"/>
    <mergeCell ref="LVE20:LVH20"/>
    <mergeCell ref="LVI20:LVL20"/>
    <mergeCell ref="LVM20:LVP20"/>
    <mergeCell ref="LVQ20:LVT20"/>
    <mergeCell ref="LVU20:LVX20"/>
    <mergeCell ref="LVY20:LWB20"/>
    <mergeCell ref="LWC20:LWF20"/>
    <mergeCell ref="LWG20:LWJ20"/>
    <mergeCell ref="LWK20:LWN20"/>
    <mergeCell ref="LWO20:LWR20"/>
    <mergeCell ref="LWS20:LWV20"/>
    <mergeCell ref="LWW20:LWZ20"/>
    <mergeCell ref="LXA20:LXD20"/>
    <mergeCell ref="LXE20:LXH20"/>
    <mergeCell ref="LXI20:LXL20"/>
    <mergeCell ref="LXM20:LXP20"/>
    <mergeCell ref="LXQ20:LXT20"/>
    <mergeCell ref="LXU20:LXX20"/>
    <mergeCell ref="LXY20:LYB20"/>
    <mergeCell ref="LYC20:LYF20"/>
    <mergeCell ref="LYG20:LYJ20"/>
    <mergeCell ref="LYK20:LYN20"/>
    <mergeCell ref="LYO20:LYR20"/>
    <mergeCell ref="LYS20:LYV20"/>
    <mergeCell ref="LYW20:LYZ20"/>
    <mergeCell ref="LZA20:LZD20"/>
    <mergeCell ref="LZE20:LZH20"/>
    <mergeCell ref="LZI20:LZL20"/>
    <mergeCell ref="LZM20:LZP20"/>
    <mergeCell ref="LZQ20:LZT20"/>
    <mergeCell ref="LZU20:LZX20"/>
    <mergeCell ref="LZY20:MAB20"/>
    <mergeCell ref="MAC20:MAF20"/>
    <mergeCell ref="MAG20:MAJ20"/>
    <mergeCell ref="MAK20:MAN20"/>
    <mergeCell ref="MAO20:MAR20"/>
    <mergeCell ref="MAS20:MAV20"/>
    <mergeCell ref="MAW20:MAZ20"/>
    <mergeCell ref="MBA20:MBD20"/>
    <mergeCell ref="MBE20:MBH20"/>
    <mergeCell ref="MBI20:MBL20"/>
    <mergeCell ref="MBM20:MBP20"/>
    <mergeCell ref="MBQ20:MBT20"/>
    <mergeCell ref="MBU20:MBX20"/>
    <mergeCell ref="MBY20:MCB20"/>
    <mergeCell ref="MCC20:MCF20"/>
    <mergeCell ref="MCG20:MCJ20"/>
    <mergeCell ref="MCK20:MCN20"/>
    <mergeCell ref="MCO20:MCR20"/>
    <mergeCell ref="MCS20:MCV20"/>
    <mergeCell ref="MCW20:MCZ20"/>
    <mergeCell ref="MDA20:MDD20"/>
    <mergeCell ref="MDE20:MDH20"/>
    <mergeCell ref="MDI20:MDL20"/>
    <mergeCell ref="MDM20:MDP20"/>
    <mergeCell ref="MDQ20:MDT20"/>
    <mergeCell ref="MDU20:MDX20"/>
    <mergeCell ref="MDY20:MEB20"/>
    <mergeCell ref="MEC20:MEF20"/>
    <mergeCell ref="MEG20:MEJ20"/>
    <mergeCell ref="MEK20:MEN20"/>
    <mergeCell ref="MEO20:MER20"/>
    <mergeCell ref="MES20:MEV20"/>
    <mergeCell ref="MEW20:MEZ20"/>
    <mergeCell ref="MFA20:MFD20"/>
    <mergeCell ref="MFE20:MFH20"/>
    <mergeCell ref="MFI20:MFL20"/>
    <mergeCell ref="MFM20:MFP20"/>
    <mergeCell ref="MFQ20:MFT20"/>
    <mergeCell ref="MFU20:MFX20"/>
    <mergeCell ref="MFY20:MGB20"/>
    <mergeCell ref="MGC20:MGF20"/>
    <mergeCell ref="MGG20:MGJ20"/>
    <mergeCell ref="MGK20:MGN20"/>
    <mergeCell ref="MGO20:MGR20"/>
    <mergeCell ref="MGS20:MGV20"/>
    <mergeCell ref="MGW20:MGZ20"/>
    <mergeCell ref="MHA20:MHD20"/>
    <mergeCell ref="MHE20:MHH20"/>
    <mergeCell ref="MHI20:MHL20"/>
    <mergeCell ref="MHM20:MHP20"/>
    <mergeCell ref="MHQ20:MHT20"/>
    <mergeCell ref="MHU20:MHX20"/>
    <mergeCell ref="MHY20:MIB20"/>
    <mergeCell ref="MIC20:MIF20"/>
    <mergeCell ref="MIG20:MIJ20"/>
    <mergeCell ref="MIK20:MIN20"/>
    <mergeCell ref="MIO20:MIR20"/>
    <mergeCell ref="MIS20:MIV20"/>
    <mergeCell ref="MIW20:MIZ20"/>
    <mergeCell ref="MJA20:MJD20"/>
    <mergeCell ref="MJE20:MJH20"/>
    <mergeCell ref="MJI20:MJL20"/>
    <mergeCell ref="MJM20:MJP20"/>
    <mergeCell ref="MJQ20:MJT20"/>
    <mergeCell ref="MJU20:MJX20"/>
    <mergeCell ref="MJY20:MKB20"/>
    <mergeCell ref="MKC20:MKF20"/>
    <mergeCell ref="MKG20:MKJ20"/>
    <mergeCell ref="MKK20:MKN20"/>
    <mergeCell ref="MKO20:MKR20"/>
    <mergeCell ref="MKS20:MKV20"/>
    <mergeCell ref="MKW20:MKZ20"/>
    <mergeCell ref="MLA20:MLD20"/>
    <mergeCell ref="MLE20:MLH20"/>
    <mergeCell ref="MLI20:MLL20"/>
    <mergeCell ref="MLM20:MLP20"/>
    <mergeCell ref="MLQ20:MLT20"/>
    <mergeCell ref="MLU20:MLX20"/>
    <mergeCell ref="MLY20:MMB20"/>
    <mergeCell ref="MMC20:MMF20"/>
    <mergeCell ref="MMG20:MMJ20"/>
    <mergeCell ref="MMK20:MMN20"/>
    <mergeCell ref="MMO20:MMR20"/>
    <mergeCell ref="MMS20:MMV20"/>
    <mergeCell ref="MMW20:MMZ20"/>
    <mergeCell ref="MNA20:MND20"/>
    <mergeCell ref="MNE20:MNH20"/>
    <mergeCell ref="MNI20:MNL20"/>
    <mergeCell ref="MNM20:MNP20"/>
    <mergeCell ref="MNQ20:MNT20"/>
    <mergeCell ref="MNU20:MNX20"/>
    <mergeCell ref="MNY20:MOB20"/>
    <mergeCell ref="MOC20:MOF20"/>
    <mergeCell ref="MOG20:MOJ20"/>
    <mergeCell ref="MOK20:MON20"/>
    <mergeCell ref="MOO20:MOR20"/>
    <mergeCell ref="MOS20:MOV20"/>
    <mergeCell ref="MOW20:MOZ20"/>
    <mergeCell ref="MPA20:MPD20"/>
    <mergeCell ref="MPE20:MPH20"/>
    <mergeCell ref="MPI20:MPL20"/>
    <mergeCell ref="MPM20:MPP20"/>
    <mergeCell ref="MPQ20:MPT20"/>
    <mergeCell ref="MPU20:MPX20"/>
    <mergeCell ref="MPY20:MQB20"/>
    <mergeCell ref="MQC20:MQF20"/>
    <mergeCell ref="MQG20:MQJ20"/>
    <mergeCell ref="MQK20:MQN20"/>
    <mergeCell ref="MQO20:MQR20"/>
    <mergeCell ref="MQS20:MQV20"/>
    <mergeCell ref="MQW20:MQZ20"/>
    <mergeCell ref="MRA20:MRD20"/>
    <mergeCell ref="MRE20:MRH20"/>
    <mergeCell ref="MRI20:MRL20"/>
    <mergeCell ref="MRM20:MRP20"/>
    <mergeCell ref="MRQ20:MRT20"/>
    <mergeCell ref="MRU20:MRX20"/>
    <mergeCell ref="MRY20:MSB20"/>
    <mergeCell ref="MSC20:MSF20"/>
    <mergeCell ref="MSG20:MSJ20"/>
    <mergeCell ref="MSK20:MSN20"/>
    <mergeCell ref="MSO20:MSR20"/>
    <mergeCell ref="MSS20:MSV20"/>
    <mergeCell ref="MSW20:MSZ20"/>
    <mergeCell ref="MTA20:MTD20"/>
    <mergeCell ref="MTE20:MTH20"/>
    <mergeCell ref="MTI20:MTL20"/>
    <mergeCell ref="MTM20:MTP20"/>
    <mergeCell ref="MTQ20:MTT20"/>
    <mergeCell ref="MTU20:MTX20"/>
    <mergeCell ref="MTY20:MUB20"/>
    <mergeCell ref="MUC20:MUF20"/>
    <mergeCell ref="MUG20:MUJ20"/>
    <mergeCell ref="MUK20:MUN20"/>
    <mergeCell ref="MUO20:MUR20"/>
    <mergeCell ref="MUS20:MUV20"/>
    <mergeCell ref="MUW20:MUZ20"/>
    <mergeCell ref="MVA20:MVD20"/>
    <mergeCell ref="MVE20:MVH20"/>
    <mergeCell ref="MVI20:MVL20"/>
    <mergeCell ref="MVM20:MVP20"/>
    <mergeCell ref="MVQ20:MVT20"/>
    <mergeCell ref="MVU20:MVX20"/>
    <mergeCell ref="MVY20:MWB20"/>
    <mergeCell ref="MWC20:MWF20"/>
    <mergeCell ref="MWG20:MWJ20"/>
    <mergeCell ref="MWK20:MWN20"/>
    <mergeCell ref="MWO20:MWR20"/>
    <mergeCell ref="MWS20:MWV20"/>
    <mergeCell ref="MWW20:MWZ20"/>
    <mergeCell ref="MXA20:MXD20"/>
    <mergeCell ref="MXE20:MXH20"/>
    <mergeCell ref="MXI20:MXL20"/>
    <mergeCell ref="MXM20:MXP20"/>
    <mergeCell ref="MXQ20:MXT20"/>
    <mergeCell ref="MXU20:MXX20"/>
    <mergeCell ref="MXY20:MYB20"/>
    <mergeCell ref="MYC20:MYF20"/>
    <mergeCell ref="MYG20:MYJ20"/>
    <mergeCell ref="MYK20:MYN20"/>
    <mergeCell ref="MYO20:MYR20"/>
    <mergeCell ref="MYS20:MYV20"/>
    <mergeCell ref="MYW20:MYZ20"/>
    <mergeCell ref="MZA20:MZD20"/>
    <mergeCell ref="MZE20:MZH20"/>
    <mergeCell ref="MZI20:MZL20"/>
    <mergeCell ref="MZM20:MZP20"/>
    <mergeCell ref="MZQ20:MZT20"/>
    <mergeCell ref="MZU20:MZX20"/>
    <mergeCell ref="MZY20:NAB20"/>
    <mergeCell ref="NAC20:NAF20"/>
    <mergeCell ref="NAG20:NAJ20"/>
    <mergeCell ref="NAK20:NAN20"/>
    <mergeCell ref="NAO20:NAR20"/>
    <mergeCell ref="NAS20:NAV20"/>
    <mergeCell ref="NAW20:NAZ20"/>
    <mergeCell ref="NBA20:NBD20"/>
    <mergeCell ref="NBE20:NBH20"/>
    <mergeCell ref="NBI20:NBL20"/>
    <mergeCell ref="NBM20:NBP20"/>
    <mergeCell ref="NBQ20:NBT20"/>
    <mergeCell ref="NBU20:NBX20"/>
    <mergeCell ref="NBY20:NCB20"/>
    <mergeCell ref="NCC20:NCF20"/>
    <mergeCell ref="NCG20:NCJ20"/>
    <mergeCell ref="NCK20:NCN20"/>
    <mergeCell ref="NCO20:NCR20"/>
    <mergeCell ref="NCS20:NCV20"/>
    <mergeCell ref="NCW20:NCZ20"/>
    <mergeCell ref="NDA20:NDD20"/>
    <mergeCell ref="NDE20:NDH20"/>
    <mergeCell ref="NDI20:NDL20"/>
    <mergeCell ref="NDM20:NDP20"/>
    <mergeCell ref="NDQ20:NDT20"/>
    <mergeCell ref="NDU20:NDX20"/>
    <mergeCell ref="NDY20:NEB20"/>
    <mergeCell ref="NEC20:NEF20"/>
    <mergeCell ref="NEG20:NEJ20"/>
    <mergeCell ref="NEK20:NEN20"/>
    <mergeCell ref="NEO20:NER20"/>
    <mergeCell ref="NES20:NEV20"/>
    <mergeCell ref="NEW20:NEZ20"/>
    <mergeCell ref="NFA20:NFD20"/>
    <mergeCell ref="NFE20:NFH20"/>
    <mergeCell ref="NFI20:NFL20"/>
    <mergeCell ref="NFM20:NFP20"/>
    <mergeCell ref="NFQ20:NFT20"/>
    <mergeCell ref="NFU20:NFX20"/>
    <mergeCell ref="NFY20:NGB20"/>
    <mergeCell ref="NGC20:NGF20"/>
    <mergeCell ref="NGG20:NGJ20"/>
    <mergeCell ref="NGK20:NGN20"/>
    <mergeCell ref="NGO20:NGR20"/>
    <mergeCell ref="NGS20:NGV20"/>
    <mergeCell ref="NGW20:NGZ20"/>
    <mergeCell ref="NHA20:NHD20"/>
    <mergeCell ref="NHE20:NHH20"/>
    <mergeCell ref="NHI20:NHL20"/>
    <mergeCell ref="NHM20:NHP20"/>
    <mergeCell ref="NHQ20:NHT20"/>
    <mergeCell ref="NHU20:NHX20"/>
    <mergeCell ref="NHY20:NIB20"/>
    <mergeCell ref="NIC20:NIF20"/>
    <mergeCell ref="NIG20:NIJ20"/>
    <mergeCell ref="NIK20:NIN20"/>
    <mergeCell ref="NIO20:NIR20"/>
    <mergeCell ref="NIS20:NIV20"/>
    <mergeCell ref="NIW20:NIZ20"/>
    <mergeCell ref="NJA20:NJD20"/>
    <mergeCell ref="NJE20:NJH20"/>
    <mergeCell ref="NJI20:NJL20"/>
    <mergeCell ref="NJM20:NJP20"/>
    <mergeCell ref="NJQ20:NJT20"/>
    <mergeCell ref="NJU20:NJX20"/>
    <mergeCell ref="NJY20:NKB20"/>
    <mergeCell ref="NKC20:NKF20"/>
    <mergeCell ref="NKG20:NKJ20"/>
    <mergeCell ref="NKK20:NKN20"/>
    <mergeCell ref="NKO20:NKR20"/>
    <mergeCell ref="NKS20:NKV20"/>
    <mergeCell ref="NKW20:NKZ20"/>
    <mergeCell ref="NLA20:NLD20"/>
    <mergeCell ref="NLE20:NLH20"/>
    <mergeCell ref="NLI20:NLL20"/>
    <mergeCell ref="NLM20:NLP20"/>
    <mergeCell ref="NLQ20:NLT20"/>
    <mergeCell ref="NLU20:NLX20"/>
    <mergeCell ref="NLY20:NMB20"/>
    <mergeCell ref="NMC20:NMF20"/>
    <mergeCell ref="NMG20:NMJ20"/>
    <mergeCell ref="NMK20:NMN20"/>
    <mergeCell ref="NMO20:NMR20"/>
    <mergeCell ref="NMS20:NMV20"/>
    <mergeCell ref="NMW20:NMZ20"/>
    <mergeCell ref="NNA20:NND20"/>
    <mergeCell ref="NNE20:NNH20"/>
    <mergeCell ref="NNI20:NNL20"/>
    <mergeCell ref="NNM20:NNP20"/>
    <mergeCell ref="NNQ20:NNT20"/>
    <mergeCell ref="NNU20:NNX20"/>
    <mergeCell ref="NNY20:NOB20"/>
    <mergeCell ref="NOC20:NOF20"/>
    <mergeCell ref="NOG20:NOJ20"/>
    <mergeCell ref="NOK20:NON20"/>
    <mergeCell ref="NOO20:NOR20"/>
    <mergeCell ref="NOS20:NOV20"/>
    <mergeCell ref="NOW20:NOZ20"/>
    <mergeCell ref="NPA20:NPD20"/>
    <mergeCell ref="NPE20:NPH20"/>
    <mergeCell ref="NPI20:NPL20"/>
    <mergeCell ref="NPM20:NPP20"/>
    <mergeCell ref="NPQ20:NPT20"/>
    <mergeCell ref="NPU20:NPX20"/>
    <mergeCell ref="NPY20:NQB20"/>
    <mergeCell ref="NQC20:NQF20"/>
    <mergeCell ref="NQG20:NQJ20"/>
    <mergeCell ref="NQK20:NQN20"/>
    <mergeCell ref="NQO20:NQR20"/>
    <mergeCell ref="NQS20:NQV20"/>
    <mergeCell ref="NQW20:NQZ20"/>
    <mergeCell ref="NRA20:NRD20"/>
    <mergeCell ref="NRE20:NRH20"/>
    <mergeCell ref="NRI20:NRL20"/>
    <mergeCell ref="NRM20:NRP20"/>
    <mergeCell ref="NRQ20:NRT20"/>
    <mergeCell ref="NRU20:NRX20"/>
    <mergeCell ref="NRY20:NSB20"/>
    <mergeCell ref="NSC20:NSF20"/>
    <mergeCell ref="NSG20:NSJ20"/>
    <mergeCell ref="NSK20:NSN20"/>
    <mergeCell ref="NSO20:NSR20"/>
    <mergeCell ref="NSS20:NSV20"/>
    <mergeCell ref="NSW20:NSZ20"/>
    <mergeCell ref="NTA20:NTD20"/>
    <mergeCell ref="NTE20:NTH20"/>
    <mergeCell ref="NTI20:NTL20"/>
    <mergeCell ref="NTM20:NTP20"/>
    <mergeCell ref="NTQ20:NTT20"/>
    <mergeCell ref="NTU20:NTX20"/>
    <mergeCell ref="NTY20:NUB20"/>
    <mergeCell ref="NUC20:NUF20"/>
    <mergeCell ref="NUG20:NUJ20"/>
    <mergeCell ref="NUK20:NUN20"/>
    <mergeCell ref="NUO20:NUR20"/>
    <mergeCell ref="NUS20:NUV20"/>
    <mergeCell ref="NUW20:NUZ20"/>
    <mergeCell ref="NVA20:NVD20"/>
    <mergeCell ref="NVE20:NVH20"/>
    <mergeCell ref="NVI20:NVL20"/>
    <mergeCell ref="NVM20:NVP20"/>
    <mergeCell ref="NVQ20:NVT20"/>
    <mergeCell ref="NVU20:NVX20"/>
    <mergeCell ref="NVY20:NWB20"/>
    <mergeCell ref="NWC20:NWF20"/>
    <mergeCell ref="NWG20:NWJ20"/>
    <mergeCell ref="NWK20:NWN20"/>
    <mergeCell ref="NWO20:NWR20"/>
    <mergeCell ref="NWS20:NWV20"/>
    <mergeCell ref="NWW20:NWZ20"/>
    <mergeCell ref="NXA20:NXD20"/>
    <mergeCell ref="NXE20:NXH20"/>
    <mergeCell ref="NXI20:NXL20"/>
    <mergeCell ref="NXM20:NXP20"/>
    <mergeCell ref="NXQ20:NXT20"/>
    <mergeCell ref="NXU20:NXX20"/>
    <mergeCell ref="NXY20:NYB20"/>
    <mergeCell ref="NYC20:NYF20"/>
    <mergeCell ref="NYG20:NYJ20"/>
    <mergeCell ref="NYK20:NYN20"/>
    <mergeCell ref="NYO20:NYR20"/>
    <mergeCell ref="NYS20:NYV20"/>
    <mergeCell ref="NYW20:NYZ20"/>
    <mergeCell ref="NZA20:NZD20"/>
    <mergeCell ref="NZE20:NZH20"/>
    <mergeCell ref="NZI20:NZL20"/>
    <mergeCell ref="NZM20:NZP20"/>
    <mergeCell ref="NZQ20:NZT20"/>
    <mergeCell ref="NZU20:NZX20"/>
    <mergeCell ref="NZY20:OAB20"/>
    <mergeCell ref="OAC20:OAF20"/>
    <mergeCell ref="OAG20:OAJ20"/>
    <mergeCell ref="OAK20:OAN20"/>
    <mergeCell ref="OAO20:OAR20"/>
    <mergeCell ref="OAS20:OAV20"/>
    <mergeCell ref="OAW20:OAZ20"/>
    <mergeCell ref="OBA20:OBD20"/>
    <mergeCell ref="OBE20:OBH20"/>
    <mergeCell ref="OBI20:OBL20"/>
    <mergeCell ref="OBM20:OBP20"/>
    <mergeCell ref="OBQ20:OBT20"/>
    <mergeCell ref="OBU20:OBX20"/>
    <mergeCell ref="OBY20:OCB20"/>
    <mergeCell ref="OCC20:OCF20"/>
    <mergeCell ref="OCG20:OCJ20"/>
    <mergeCell ref="OCK20:OCN20"/>
    <mergeCell ref="OCO20:OCR20"/>
    <mergeCell ref="OCS20:OCV20"/>
    <mergeCell ref="OCW20:OCZ20"/>
    <mergeCell ref="ODA20:ODD20"/>
    <mergeCell ref="ODE20:ODH20"/>
    <mergeCell ref="ODI20:ODL20"/>
    <mergeCell ref="ODM20:ODP20"/>
    <mergeCell ref="ODQ20:ODT20"/>
    <mergeCell ref="ODU20:ODX20"/>
    <mergeCell ref="ODY20:OEB20"/>
    <mergeCell ref="OEC20:OEF20"/>
    <mergeCell ref="OEG20:OEJ20"/>
    <mergeCell ref="OEK20:OEN20"/>
    <mergeCell ref="OEO20:OER20"/>
    <mergeCell ref="OES20:OEV20"/>
    <mergeCell ref="OEW20:OEZ20"/>
    <mergeCell ref="OFA20:OFD20"/>
    <mergeCell ref="OFE20:OFH20"/>
    <mergeCell ref="OFI20:OFL20"/>
    <mergeCell ref="OFM20:OFP20"/>
    <mergeCell ref="OFQ20:OFT20"/>
    <mergeCell ref="OFU20:OFX20"/>
    <mergeCell ref="OFY20:OGB20"/>
    <mergeCell ref="OGC20:OGF20"/>
    <mergeCell ref="OGG20:OGJ20"/>
    <mergeCell ref="OGK20:OGN20"/>
    <mergeCell ref="OGO20:OGR20"/>
    <mergeCell ref="OGS20:OGV20"/>
    <mergeCell ref="OGW20:OGZ20"/>
    <mergeCell ref="OHA20:OHD20"/>
    <mergeCell ref="OHE20:OHH20"/>
    <mergeCell ref="OHI20:OHL20"/>
    <mergeCell ref="OHM20:OHP20"/>
    <mergeCell ref="OHQ20:OHT20"/>
    <mergeCell ref="OHU20:OHX20"/>
    <mergeCell ref="OHY20:OIB20"/>
    <mergeCell ref="OIC20:OIF20"/>
    <mergeCell ref="OIG20:OIJ20"/>
    <mergeCell ref="OIK20:OIN20"/>
    <mergeCell ref="OIO20:OIR20"/>
    <mergeCell ref="OIS20:OIV20"/>
    <mergeCell ref="OIW20:OIZ20"/>
    <mergeCell ref="OJA20:OJD20"/>
    <mergeCell ref="OJE20:OJH20"/>
    <mergeCell ref="OJI20:OJL20"/>
    <mergeCell ref="OJM20:OJP20"/>
    <mergeCell ref="OJQ20:OJT20"/>
    <mergeCell ref="OJU20:OJX20"/>
    <mergeCell ref="OJY20:OKB20"/>
    <mergeCell ref="OKC20:OKF20"/>
    <mergeCell ref="OKG20:OKJ20"/>
    <mergeCell ref="OKK20:OKN20"/>
    <mergeCell ref="OKO20:OKR20"/>
    <mergeCell ref="OKS20:OKV20"/>
    <mergeCell ref="OKW20:OKZ20"/>
    <mergeCell ref="OLA20:OLD20"/>
    <mergeCell ref="OLE20:OLH20"/>
    <mergeCell ref="OLI20:OLL20"/>
    <mergeCell ref="OLM20:OLP20"/>
    <mergeCell ref="OLQ20:OLT20"/>
    <mergeCell ref="OLU20:OLX20"/>
    <mergeCell ref="OLY20:OMB20"/>
    <mergeCell ref="OMC20:OMF20"/>
    <mergeCell ref="OMG20:OMJ20"/>
    <mergeCell ref="OMK20:OMN20"/>
    <mergeCell ref="OMO20:OMR20"/>
    <mergeCell ref="OMS20:OMV20"/>
    <mergeCell ref="OMW20:OMZ20"/>
    <mergeCell ref="ONA20:OND20"/>
    <mergeCell ref="ONE20:ONH20"/>
    <mergeCell ref="ONI20:ONL20"/>
    <mergeCell ref="ONM20:ONP20"/>
    <mergeCell ref="ONQ20:ONT20"/>
    <mergeCell ref="ONU20:ONX20"/>
    <mergeCell ref="ONY20:OOB20"/>
    <mergeCell ref="OOC20:OOF20"/>
    <mergeCell ref="OOG20:OOJ20"/>
    <mergeCell ref="OOK20:OON20"/>
    <mergeCell ref="OOO20:OOR20"/>
    <mergeCell ref="OOS20:OOV20"/>
    <mergeCell ref="OOW20:OOZ20"/>
    <mergeCell ref="OPA20:OPD20"/>
    <mergeCell ref="OPE20:OPH20"/>
    <mergeCell ref="OPI20:OPL20"/>
    <mergeCell ref="OPM20:OPP20"/>
    <mergeCell ref="OPQ20:OPT20"/>
    <mergeCell ref="OPU20:OPX20"/>
    <mergeCell ref="OPY20:OQB20"/>
    <mergeCell ref="OQC20:OQF20"/>
    <mergeCell ref="OQG20:OQJ20"/>
    <mergeCell ref="OQK20:OQN20"/>
    <mergeCell ref="OQO20:OQR20"/>
    <mergeCell ref="OQS20:OQV20"/>
    <mergeCell ref="OQW20:OQZ20"/>
    <mergeCell ref="ORA20:ORD20"/>
    <mergeCell ref="ORE20:ORH20"/>
    <mergeCell ref="ORI20:ORL20"/>
    <mergeCell ref="ORM20:ORP20"/>
    <mergeCell ref="ORQ20:ORT20"/>
    <mergeCell ref="ORU20:ORX20"/>
    <mergeCell ref="ORY20:OSB20"/>
    <mergeCell ref="OSC20:OSF20"/>
    <mergeCell ref="OSG20:OSJ20"/>
    <mergeCell ref="OSK20:OSN20"/>
    <mergeCell ref="OSO20:OSR20"/>
    <mergeCell ref="OSS20:OSV20"/>
    <mergeCell ref="OSW20:OSZ20"/>
    <mergeCell ref="OTA20:OTD20"/>
    <mergeCell ref="OTE20:OTH20"/>
    <mergeCell ref="OTI20:OTL20"/>
    <mergeCell ref="OTM20:OTP20"/>
    <mergeCell ref="OTQ20:OTT20"/>
    <mergeCell ref="OTU20:OTX20"/>
    <mergeCell ref="OTY20:OUB20"/>
    <mergeCell ref="OUC20:OUF20"/>
    <mergeCell ref="OUG20:OUJ20"/>
    <mergeCell ref="OUK20:OUN20"/>
    <mergeCell ref="OUO20:OUR20"/>
    <mergeCell ref="OUS20:OUV20"/>
    <mergeCell ref="OUW20:OUZ20"/>
    <mergeCell ref="OVA20:OVD20"/>
    <mergeCell ref="OVE20:OVH20"/>
    <mergeCell ref="OVI20:OVL20"/>
    <mergeCell ref="OVM20:OVP20"/>
    <mergeCell ref="OVQ20:OVT20"/>
    <mergeCell ref="OVU20:OVX20"/>
    <mergeCell ref="OVY20:OWB20"/>
    <mergeCell ref="OWC20:OWF20"/>
    <mergeCell ref="OWG20:OWJ20"/>
    <mergeCell ref="OWK20:OWN20"/>
    <mergeCell ref="OWO20:OWR20"/>
    <mergeCell ref="OWS20:OWV20"/>
    <mergeCell ref="OWW20:OWZ20"/>
    <mergeCell ref="OXA20:OXD20"/>
    <mergeCell ref="OXE20:OXH20"/>
    <mergeCell ref="OXI20:OXL20"/>
    <mergeCell ref="OXM20:OXP20"/>
    <mergeCell ref="OXQ20:OXT20"/>
    <mergeCell ref="OXU20:OXX20"/>
    <mergeCell ref="OXY20:OYB20"/>
    <mergeCell ref="OYC20:OYF20"/>
    <mergeCell ref="OYG20:OYJ20"/>
    <mergeCell ref="OYK20:OYN20"/>
    <mergeCell ref="OYO20:OYR20"/>
    <mergeCell ref="OYS20:OYV20"/>
    <mergeCell ref="OYW20:OYZ20"/>
    <mergeCell ref="OZA20:OZD20"/>
    <mergeCell ref="OZE20:OZH20"/>
    <mergeCell ref="OZI20:OZL20"/>
    <mergeCell ref="OZM20:OZP20"/>
    <mergeCell ref="OZQ20:OZT20"/>
    <mergeCell ref="OZU20:OZX20"/>
    <mergeCell ref="OZY20:PAB20"/>
    <mergeCell ref="PAC20:PAF20"/>
    <mergeCell ref="PAG20:PAJ20"/>
    <mergeCell ref="PAK20:PAN20"/>
    <mergeCell ref="PAO20:PAR20"/>
    <mergeCell ref="PAS20:PAV20"/>
    <mergeCell ref="PAW20:PAZ20"/>
    <mergeCell ref="PBA20:PBD20"/>
    <mergeCell ref="PBE20:PBH20"/>
    <mergeCell ref="PBI20:PBL20"/>
    <mergeCell ref="PBM20:PBP20"/>
    <mergeCell ref="PBQ20:PBT20"/>
    <mergeCell ref="PBU20:PBX20"/>
    <mergeCell ref="PBY20:PCB20"/>
    <mergeCell ref="PCC20:PCF20"/>
    <mergeCell ref="PCG20:PCJ20"/>
    <mergeCell ref="PCK20:PCN20"/>
    <mergeCell ref="PCO20:PCR20"/>
    <mergeCell ref="PCS20:PCV20"/>
    <mergeCell ref="PCW20:PCZ20"/>
    <mergeCell ref="PDA20:PDD20"/>
    <mergeCell ref="PDE20:PDH20"/>
    <mergeCell ref="PDI20:PDL20"/>
    <mergeCell ref="PDM20:PDP20"/>
    <mergeCell ref="PDQ20:PDT20"/>
    <mergeCell ref="PDU20:PDX20"/>
    <mergeCell ref="PDY20:PEB20"/>
    <mergeCell ref="PEC20:PEF20"/>
    <mergeCell ref="PEG20:PEJ20"/>
    <mergeCell ref="PEK20:PEN20"/>
    <mergeCell ref="PEO20:PER20"/>
    <mergeCell ref="PES20:PEV20"/>
    <mergeCell ref="PEW20:PEZ20"/>
    <mergeCell ref="PFA20:PFD20"/>
    <mergeCell ref="PFE20:PFH20"/>
    <mergeCell ref="PFI20:PFL20"/>
    <mergeCell ref="PFM20:PFP20"/>
    <mergeCell ref="PFQ20:PFT20"/>
    <mergeCell ref="PFU20:PFX20"/>
    <mergeCell ref="PFY20:PGB20"/>
    <mergeCell ref="PGC20:PGF20"/>
    <mergeCell ref="PGG20:PGJ20"/>
    <mergeCell ref="PGK20:PGN20"/>
    <mergeCell ref="PGO20:PGR20"/>
    <mergeCell ref="PGS20:PGV20"/>
    <mergeCell ref="PGW20:PGZ20"/>
    <mergeCell ref="PHA20:PHD20"/>
    <mergeCell ref="PHE20:PHH20"/>
    <mergeCell ref="PHI20:PHL20"/>
    <mergeCell ref="PHM20:PHP20"/>
    <mergeCell ref="PHQ20:PHT20"/>
    <mergeCell ref="PHU20:PHX20"/>
    <mergeCell ref="PHY20:PIB20"/>
    <mergeCell ref="PIC20:PIF20"/>
    <mergeCell ref="PIG20:PIJ20"/>
    <mergeCell ref="PIK20:PIN20"/>
    <mergeCell ref="PIO20:PIR20"/>
    <mergeCell ref="PIS20:PIV20"/>
    <mergeCell ref="PIW20:PIZ20"/>
    <mergeCell ref="PJA20:PJD20"/>
    <mergeCell ref="PJE20:PJH20"/>
    <mergeCell ref="PJI20:PJL20"/>
    <mergeCell ref="PJM20:PJP20"/>
    <mergeCell ref="PJQ20:PJT20"/>
    <mergeCell ref="PJU20:PJX20"/>
    <mergeCell ref="PJY20:PKB20"/>
    <mergeCell ref="PKC20:PKF20"/>
    <mergeCell ref="PKG20:PKJ20"/>
    <mergeCell ref="PKK20:PKN20"/>
    <mergeCell ref="PKO20:PKR20"/>
    <mergeCell ref="PKS20:PKV20"/>
    <mergeCell ref="PKW20:PKZ20"/>
    <mergeCell ref="PLA20:PLD20"/>
    <mergeCell ref="PLE20:PLH20"/>
    <mergeCell ref="PLI20:PLL20"/>
    <mergeCell ref="PLM20:PLP20"/>
    <mergeCell ref="PLQ20:PLT20"/>
    <mergeCell ref="PLU20:PLX20"/>
    <mergeCell ref="PLY20:PMB20"/>
    <mergeCell ref="PMC20:PMF20"/>
    <mergeCell ref="PMG20:PMJ20"/>
    <mergeCell ref="PMK20:PMN20"/>
    <mergeCell ref="PMO20:PMR20"/>
    <mergeCell ref="PMS20:PMV20"/>
    <mergeCell ref="PMW20:PMZ20"/>
    <mergeCell ref="PNA20:PND20"/>
    <mergeCell ref="PNE20:PNH20"/>
    <mergeCell ref="PNI20:PNL20"/>
    <mergeCell ref="PNM20:PNP20"/>
    <mergeCell ref="PNQ20:PNT20"/>
    <mergeCell ref="PNU20:PNX20"/>
    <mergeCell ref="PNY20:POB20"/>
    <mergeCell ref="POC20:POF20"/>
    <mergeCell ref="POG20:POJ20"/>
    <mergeCell ref="POK20:PON20"/>
    <mergeCell ref="POO20:POR20"/>
    <mergeCell ref="POS20:POV20"/>
    <mergeCell ref="POW20:POZ20"/>
    <mergeCell ref="PPA20:PPD20"/>
    <mergeCell ref="PPE20:PPH20"/>
    <mergeCell ref="PPI20:PPL20"/>
    <mergeCell ref="PPM20:PPP20"/>
    <mergeCell ref="PPQ20:PPT20"/>
    <mergeCell ref="PPU20:PPX20"/>
    <mergeCell ref="PPY20:PQB20"/>
    <mergeCell ref="PQC20:PQF20"/>
    <mergeCell ref="PQG20:PQJ20"/>
    <mergeCell ref="PQK20:PQN20"/>
    <mergeCell ref="PQO20:PQR20"/>
    <mergeCell ref="PQS20:PQV20"/>
    <mergeCell ref="PQW20:PQZ20"/>
    <mergeCell ref="PRA20:PRD20"/>
    <mergeCell ref="PRE20:PRH20"/>
    <mergeCell ref="PRI20:PRL20"/>
    <mergeCell ref="PRM20:PRP20"/>
    <mergeCell ref="PRQ20:PRT20"/>
    <mergeCell ref="PRU20:PRX20"/>
    <mergeCell ref="PRY20:PSB20"/>
    <mergeCell ref="PSC20:PSF20"/>
    <mergeCell ref="PSG20:PSJ20"/>
    <mergeCell ref="PSK20:PSN20"/>
    <mergeCell ref="PSO20:PSR20"/>
    <mergeCell ref="PSS20:PSV20"/>
    <mergeCell ref="PSW20:PSZ20"/>
    <mergeCell ref="PTA20:PTD20"/>
    <mergeCell ref="PTE20:PTH20"/>
    <mergeCell ref="PTI20:PTL20"/>
    <mergeCell ref="PTM20:PTP20"/>
    <mergeCell ref="PTQ20:PTT20"/>
    <mergeCell ref="PTU20:PTX20"/>
    <mergeCell ref="PTY20:PUB20"/>
    <mergeCell ref="PUC20:PUF20"/>
    <mergeCell ref="PUG20:PUJ20"/>
    <mergeCell ref="PUK20:PUN20"/>
    <mergeCell ref="PUO20:PUR20"/>
    <mergeCell ref="PUS20:PUV20"/>
    <mergeCell ref="PUW20:PUZ20"/>
    <mergeCell ref="PVA20:PVD20"/>
    <mergeCell ref="PVE20:PVH20"/>
    <mergeCell ref="PVI20:PVL20"/>
    <mergeCell ref="PVM20:PVP20"/>
    <mergeCell ref="PVQ20:PVT20"/>
    <mergeCell ref="PVU20:PVX20"/>
    <mergeCell ref="PVY20:PWB20"/>
    <mergeCell ref="PWC20:PWF20"/>
    <mergeCell ref="PWG20:PWJ20"/>
    <mergeCell ref="PWK20:PWN20"/>
    <mergeCell ref="PWO20:PWR20"/>
    <mergeCell ref="PWS20:PWV20"/>
    <mergeCell ref="PWW20:PWZ20"/>
    <mergeCell ref="PXA20:PXD20"/>
    <mergeCell ref="PXE20:PXH20"/>
    <mergeCell ref="PXI20:PXL20"/>
    <mergeCell ref="PXM20:PXP20"/>
    <mergeCell ref="PXQ20:PXT20"/>
    <mergeCell ref="PXU20:PXX20"/>
    <mergeCell ref="PXY20:PYB20"/>
    <mergeCell ref="PYC20:PYF20"/>
    <mergeCell ref="PYG20:PYJ20"/>
    <mergeCell ref="PYK20:PYN20"/>
    <mergeCell ref="PYO20:PYR20"/>
    <mergeCell ref="PYS20:PYV20"/>
    <mergeCell ref="PYW20:PYZ20"/>
    <mergeCell ref="PZA20:PZD20"/>
    <mergeCell ref="PZE20:PZH20"/>
    <mergeCell ref="PZI20:PZL20"/>
    <mergeCell ref="PZM20:PZP20"/>
    <mergeCell ref="PZQ20:PZT20"/>
    <mergeCell ref="PZU20:PZX20"/>
    <mergeCell ref="PZY20:QAB20"/>
    <mergeCell ref="QAC20:QAF20"/>
    <mergeCell ref="QAG20:QAJ20"/>
    <mergeCell ref="QAK20:QAN20"/>
    <mergeCell ref="QAO20:QAR20"/>
    <mergeCell ref="QAS20:QAV20"/>
    <mergeCell ref="QAW20:QAZ20"/>
    <mergeCell ref="QBA20:QBD20"/>
    <mergeCell ref="QBE20:QBH20"/>
    <mergeCell ref="QBI20:QBL20"/>
    <mergeCell ref="QBM20:QBP20"/>
    <mergeCell ref="QBQ20:QBT20"/>
    <mergeCell ref="QBU20:QBX20"/>
    <mergeCell ref="QBY20:QCB20"/>
    <mergeCell ref="QCC20:QCF20"/>
    <mergeCell ref="QCG20:QCJ20"/>
    <mergeCell ref="QCK20:QCN20"/>
    <mergeCell ref="QCO20:QCR20"/>
    <mergeCell ref="QCS20:QCV20"/>
    <mergeCell ref="QCW20:QCZ20"/>
    <mergeCell ref="QDA20:QDD20"/>
    <mergeCell ref="QDE20:QDH20"/>
    <mergeCell ref="QDI20:QDL20"/>
    <mergeCell ref="QDM20:QDP20"/>
    <mergeCell ref="QDQ20:QDT20"/>
    <mergeCell ref="QDU20:QDX20"/>
    <mergeCell ref="QDY20:QEB20"/>
    <mergeCell ref="QEC20:QEF20"/>
    <mergeCell ref="QEG20:QEJ20"/>
    <mergeCell ref="QEK20:QEN20"/>
    <mergeCell ref="QEO20:QER20"/>
    <mergeCell ref="QES20:QEV20"/>
    <mergeCell ref="QEW20:QEZ20"/>
    <mergeCell ref="QFA20:QFD20"/>
    <mergeCell ref="QFE20:QFH20"/>
    <mergeCell ref="QFI20:QFL20"/>
    <mergeCell ref="QFM20:QFP20"/>
    <mergeCell ref="QFQ20:QFT20"/>
    <mergeCell ref="QFU20:QFX20"/>
    <mergeCell ref="QFY20:QGB20"/>
    <mergeCell ref="QGC20:QGF20"/>
    <mergeCell ref="QGG20:QGJ20"/>
    <mergeCell ref="QGK20:QGN20"/>
    <mergeCell ref="QGO20:QGR20"/>
    <mergeCell ref="QGS20:QGV20"/>
    <mergeCell ref="QGW20:QGZ20"/>
    <mergeCell ref="QHA20:QHD20"/>
    <mergeCell ref="QHE20:QHH20"/>
    <mergeCell ref="QHI20:QHL20"/>
    <mergeCell ref="QHM20:QHP20"/>
    <mergeCell ref="QHQ20:QHT20"/>
    <mergeCell ref="QHU20:QHX20"/>
    <mergeCell ref="QHY20:QIB20"/>
    <mergeCell ref="QIC20:QIF20"/>
    <mergeCell ref="QIG20:QIJ20"/>
    <mergeCell ref="QIK20:QIN20"/>
    <mergeCell ref="QIO20:QIR20"/>
    <mergeCell ref="QIS20:QIV20"/>
    <mergeCell ref="QIW20:QIZ20"/>
    <mergeCell ref="QJA20:QJD20"/>
    <mergeCell ref="QJE20:QJH20"/>
    <mergeCell ref="QJI20:QJL20"/>
    <mergeCell ref="QJM20:QJP20"/>
    <mergeCell ref="QJQ20:QJT20"/>
    <mergeCell ref="QJU20:QJX20"/>
    <mergeCell ref="QJY20:QKB20"/>
    <mergeCell ref="QKC20:QKF20"/>
    <mergeCell ref="QKG20:QKJ20"/>
    <mergeCell ref="QKK20:QKN20"/>
    <mergeCell ref="QKO20:QKR20"/>
    <mergeCell ref="QKS20:QKV20"/>
    <mergeCell ref="QKW20:QKZ20"/>
    <mergeCell ref="QLA20:QLD20"/>
    <mergeCell ref="QLE20:QLH20"/>
    <mergeCell ref="QLI20:QLL20"/>
    <mergeCell ref="QLM20:QLP20"/>
    <mergeCell ref="QLQ20:QLT20"/>
    <mergeCell ref="QLU20:QLX20"/>
    <mergeCell ref="QLY20:QMB20"/>
    <mergeCell ref="QMC20:QMF20"/>
    <mergeCell ref="QMG20:QMJ20"/>
    <mergeCell ref="QMK20:QMN20"/>
    <mergeCell ref="QMO20:QMR20"/>
    <mergeCell ref="QMS20:QMV20"/>
    <mergeCell ref="QMW20:QMZ20"/>
    <mergeCell ref="QNA20:QND20"/>
    <mergeCell ref="QNE20:QNH20"/>
    <mergeCell ref="QNI20:QNL20"/>
    <mergeCell ref="QNM20:QNP20"/>
    <mergeCell ref="QNQ20:QNT20"/>
    <mergeCell ref="QNU20:QNX20"/>
    <mergeCell ref="QNY20:QOB20"/>
    <mergeCell ref="QOC20:QOF20"/>
    <mergeCell ref="QOG20:QOJ20"/>
    <mergeCell ref="QOK20:QON20"/>
    <mergeCell ref="QOO20:QOR20"/>
    <mergeCell ref="QOS20:QOV20"/>
    <mergeCell ref="QOW20:QOZ20"/>
    <mergeCell ref="QPA20:QPD20"/>
    <mergeCell ref="QPE20:QPH20"/>
    <mergeCell ref="QPI20:QPL20"/>
    <mergeCell ref="QPM20:QPP20"/>
    <mergeCell ref="QPQ20:QPT20"/>
    <mergeCell ref="QPU20:QPX20"/>
    <mergeCell ref="QPY20:QQB20"/>
    <mergeCell ref="QQC20:QQF20"/>
    <mergeCell ref="QQG20:QQJ20"/>
    <mergeCell ref="QQK20:QQN20"/>
    <mergeCell ref="QQO20:QQR20"/>
    <mergeCell ref="QQS20:QQV20"/>
    <mergeCell ref="QQW20:QQZ20"/>
    <mergeCell ref="QRA20:QRD20"/>
    <mergeCell ref="QRE20:QRH20"/>
    <mergeCell ref="QRI20:QRL20"/>
    <mergeCell ref="QRM20:QRP20"/>
    <mergeCell ref="QRQ20:QRT20"/>
    <mergeCell ref="QRU20:QRX20"/>
    <mergeCell ref="QRY20:QSB20"/>
    <mergeCell ref="QSC20:QSF20"/>
    <mergeCell ref="QSG20:QSJ20"/>
    <mergeCell ref="QSK20:QSN20"/>
    <mergeCell ref="QSO20:QSR20"/>
    <mergeCell ref="QSS20:QSV20"/>
    <mergeCell ref="QSW20:QSZ20"/>
    <mergeCell ref="QTA20:QTD20"/>
    <mergeCell ref="QTE20:QTH20"/>
    <mergeCell ref="QTI20:QTL20"/>
    <mergeCell ref="QTM20:QTP20"/>
    <mergeCell ref="QTQ20:QTT20"/>
    <mergeCell ref="QTU20:QTX20"/>
    <mergeCell ref="QTY20:QUB20"/>
    <mergeCell ref="QUC20:QUF20"/>
    <mergeCell ref="QUG20:QUJ20"/>
    <mergeCell ref="QUK20:QUN20"/>
    <mergeCell ref="QUO20:QUR20"/>
    <mergeCell ref="QUS20:QUV20"/>
    <mergeCell ref="QUW20:QUZ20"/>
    <mergeCell ref="QVA20:QVD20"/>
    <mergeCell ref="QVE20:QVH20"/>
    <mergeCell ref="QVI20:QVL20"/>
    <mergeCell ref="QVM20:QVP20"/>
    <mergeCell ref="QVQ20:QVT20"/>
    <mergeCell ref="QVU20:QVX20"/>
    <mergeCell ref="QVY20:QWB20"/>
    <mergeCell ref="QWC20:QWF20"/>
    <mergeCell ref="QWG20:QWJ20"/>
    <mergeCell ref="QWK20:QWN20"/>
    <mergeCell ref="QWO20:QWR20"/>
    <mergeCell ref="QWS20:QWV20"/>
    <mergeCell ref="QWW20:QWZ20"/>
    <mergeCell ref="QXA20:QXD20"/>
    <mergeCell ref="QXE20:QXH20"/>
    <mergeCell ref="QXI20:QXL20"/>
    <mergeCell ref="QXM20:QXP20"/>
    <mergeCell ref="QXQ20:QXT20"/>
    <mergeCell ref="QXU20:QXX20"/>
    <mergeCell ref="QXY20:QYB20"/>
    <mergeCell ref="QYC20:QYF20"/>
    <mergeCell ref="QYG20:QYJ20"/>
    <mergeCell ref="QYK20:QYN20"/>
    <mergeCell ref="QYO20:QYR20"/>
    <mergeCell ref="QYS20:QYV20"/>
    <mergeCell ref="QYW20:QYZ20"/>
    <mergeCell ref="QZA20:QZD20"/>
    <mergeCell ref="QZE20:QZH20"/>
    <mergeCell ref="QZI20:QZL20"/>
    <mergeCell ref="QZM20:QZP20"/>
    <mergeCell ref="QZQ20:QZT20"/>
    <mergeCell ref="QZU20:QZX20"/>
    <mergeCell ref="QZY20:RAB20"/>
    <mergeCell ref="RAC20:RAF20"/>
    <mergeCell ref="RAG20:RAJ20"/>
    <mergeCell ref="RAK20:RAN20"/>
    <mergeCell ref="RAO20:RAR20"/>
    <mergeCell ref="RAS20:RAV20"/>
    <mergeCell ref="RAW20:RAZ20"/>
    <mergeCell ref="RBA20:RBD20"/>
    <mergeCell ref="RBE20:RBH20"/>
    <mergeCell ref="RBI20:RBL20"/>
    <mergeCell ref="RBM20:RBP20"/>
    <mergeCell ref="RBQ20:RBT20"/>
    <mergeCell ref="RBU20:RBX20"/>
    <mergeCell ref="RBY20:RCB20"/>
    <mergeCell ref="RCC20:RCF20"/>
    <mergeCell ref="RCG20:RCJ20"/>
    <mergeCell ref="RCK20:RCN20"/>
    <mergeCell ref="RCO20:RCR20"/>
    <mergeCell ref="RCS20:RCV20"/>
    <mergeCell ref="RCW20:RCZ20"/>
    <mergeCell ref="RDA20:RDD20"/>
    <mergeCell ref="RDE20:RDH20"/>
    <mergeCell ref="RDI20:RDL20"/>
    <mergeCell ref="RDM20:RDP20"/>
    <mergeCell ref="RDQ20:RDT20"/>
    <mergeCell ref="RDU20:RDX20"/>
    <mergeCell ref="RDY20:REB20"/>
    <mergeCell ref="REC20:REF20"/>
    <mergeCell ref="REG20:REJ20"/>
    <mergeCell ref="REK20:REN20"/>
    <mergeCell ref="REO20:RER20"/>
    <mergeCell ref="RES20:REV20"/>
    <mergeCell ref="REW20:REZ20"/>
    <mergeCell ref="RFA20:RFD20"/>
    <mergeCell ref="RFE20:RFH20"/>
    <mergeCell ref="RFI20:RFL20"/>
    <mergeCell ref="RFM20:RFP20"/>
    <mergeCell ref="RFQ20:RFT20"/>
    <mergeCell ref="RFU20:RFX20"/>
    <mergeCell ref="RFY20:RGB20"/>
    <mergeCell ref="RGC20:RGF20"/>
    <mergeCell ref="RGG20:RGJ20"/>
    <mergeCell ref="RGK20:RGN20"/>
    <mergeCell ref="RGO20:RGR20"/>
    <mergeCell ref="RGS20:RGV20"/>
    <mergeCell ref="RGW20:RGZ20"/>
    <mergeCell ref="RHA20:RHD20"/>
    <mergeCell ref="RHE20:RHH20"/>
    <mergeCell ref="RHI20:RHL20"/>
    <mergeCell ref="RHM20:RHP20"/>
    <mergeCell ref="RHQ20:RHT20"/>
    <mergeCell ref="RHU20:RHX20"/>
    <mergeCell ref="RHY20:RIB20"/>
    <mergeCell ref="RIC20:RIF20"/>
    <mergeCell ref="RIG20:RIJ20"/>
    <mergeCell ref="RIK20:RIN20"/>
    <mergeCell ref="RIO20:RIR20"/>
    <mergeCell ref="RIS20:RIV20"/>
    <mergeCell ref="RIW20:RIZ20"/>
    <mergeCell ref="RJA20:RJD20"/>
    <mergeCell ref="RJE20:RJH20"/>
    <mergeCell ref="RJI20:RJL20"/>
    <mergeCell ref="RJM20:RJP20"/>
    <mergeCell ref="RJQ20:RJT20"/>
    <mergeCell ref="RJU20:RJX20"/>
    <mergeCell ref="RJY20:RKB20"/>
    <mergeCell ref="RKC20:RKF20"/>
    <mergeCell ref="RKG20:RKJ20"/>
    <mergeCell ref="RKK20:RKN20"/>
    <mergeCell ref="RKO20:RKR20"/>
    <mergeCell ref="RKS20:RKV20"/>
    <mergeCell ref="RKW20:RKZ20"/>
    <mergeCell ref="RLA20:RLD20"/>
    <mergeCell ref="RLE20:RLH20"/>
    <mergeCell ref="RLI20:RLL20"/>
    <mergeCell ref="RLM20:RLP20"/>
    <mergeCell ref="RLQ20:RLT20"/>
    <mergeCell ref="RLU20:RLX20"/>
    <mergeCell ref="RLY20:RMB20"/>
    <mergeCell ref="RMC20:RMF20"/>
    <mergeCell ref="RMG20:RMJ20"/>
    <mergeCell ref="RMK20:RMN20"/>
    <mergeCell ref="RMO20:RMR20"/>
    <mergeCell ref="RMS20:RMV20"/>
    <mergeCell ref="RMW20:RMZ20"/>
    <mergeCell ref="RNA20:RND20"/>
    <mergeCell ref="RNE20:RNH20"/>
    <mergeCell ref="RNI20:RNL20"/>
    <mergeCell ref="RNM20:RNP20"/>
    <mergeCell ref="RNQ20:RNT20"/>
    <mergeCell ref="RNU20:RNX20"/>
    <mergeCell ref="RNY20:ROB20"/>
    <mergeCell ref="ROC20:ROF20"/>
    <mergeCell ref="ROG20:ROJ20"/>
    <mergeCell ref="ROK20:RON20"/>
    <mergeCell ref="ROO20:ROR20"/>
    <mergeCell ref="ROS20:ROV20"/>
    <mergeCell ref="ROW20:ROZ20"/>
    <mergeCell ref="RPA20:RPD20"/>
    <mergeCell ref="RPE20:RPH20"/>
    <mergeCell ref="RPI20:RPL20"/>
    <mergeCell ref="RPM20:RPP20"/>
    <mergeCell ref="RPQ20:RPT20"/>
    <mergeCell ref="RPU20:RPX20"/>
    <mergeCell ref="RPY20:RQB20"/>
    <mergeCell ref="RQC20:RQF20"/>
    <mergeCell ref="RQG20:RQJ20"/>
    <mergeCell ref="RQK20:RQN20"/>
    <mergeCell ref="RQO20:RQR20"/>
    <mergeCell ref="RQS20:RQV20"/>
    <mergeCell ref="RQW20:RQZ20"/>
    <mergeCell ref="RRA20:RRD20"/>
    <mergeCell ref="RRE20:RRH20"/>
    <mergeCell ref="RRI20:RRL20"/>
    <mergeCell ref="RRM20:RRP20"/>
    <mergeCell ref="RRQ20:RRT20"/>
    <mergeCell ref="RRU20:RRX20"/>
    <mergeCell ref="RRY20:RSB20"/>
    <mergeCell ref="RSC20:RSF20"/>
    <mergeCell ref="RSG20:RSJ20"/>
    <mergeCell ref="RSK20:RSN20"/>
    <mergeCell ref="RSO20:RSR20"/>
    <mergeCell ref="RSS20:RSV20"/>
    <mergeCell ref="RSW20:RSZ20"/>
    <mergeCell ref="RTA20:RTD20"/>
    <mergeCell ref="RTE20:RTH20"/>
    <mergeCell ref="RTI20:RTL20"/>
    <mergeCell ref="RTM20:RTP20"/>
    <mergeCell ref="RTQ20:RTT20"/>
    <mergeCell ref="RTU20:RTX20"/>
    <mergeCell ref="RTY20:RUB20"/>
    <mergeCell ref="RUC20:RUF20"/>
    <mergeCell ref="RUG20:RUJ20"/>
    <mergeCell ref="RUK20:RUN20"/>
    <mergeCell ref="RUO20:RUR20"/>
    <mergeCell ref="RUS20:RUV20"/>
    <mergeCell ref="RUW20:RUZ20"/>
    <mergeCell ref="RVA20:RVD20"/>
    <mergeCell ref="RVE20:RVH20"/>
    <mergeCell ref="RVI20:RVL20"/>
    <mergeCell ref="RVM20:RVP20"/>
    <mergeCell ref="RVQ20:RVT20"/>
    <mergeCell ref="RVU20:RVX20"/>
    <mergeCell ref="RVY20:RWB20"/>
    <mergeCell ref="RWC20:RWF20"/>
    <mergeCell ref="RWG20:RWJ20"/>
    <mergeCell ref="RWK20:RWN20"/>
    <mergeCell ref="RWO20:RWR20"/>
    <mergeCell ref="RWS20:RWV20"/>
    <mergeCell ref="RWW20:RWZ20"/>
    <mergeCell ref="RXA20:RXD20"/>
    <mergeCell ref="RXE20:RXH20"/>
    <mergeCell ref="RXI20:RXL20"/>
    <mergeCell ref="RXM20:RXP20"/>
    <mergeCell ref="RXQ20:RXT20"/>
    <mergeCell ref="RXU20:RXX20"/>
    <mergeCell ref="RXY20:RYB20"/>
    <mergeCell ref="RYC20:RYF20"/>
    <mergeCell ref="RYG20:RYJ20"/>
    <mergeCell ref="RYK20:RYN20"/>
    <mergeCell ref="RYO20:RYR20"/>
    <mergeCell ref="RYS20:RYV20"/>
    <mergeCell ref="RYW20:RYZ20"/>
    <mergeCell ref="RZA20:RZD20"/>
    <mergeCell ref="RZE20:RZH20"/>
    <mergeCell ref="RZI20:RZL20"/>
    <mergeCell ref="RZM20:RZP20"/>
    <mergeCell ref="RZQ20:RZT20"/>
    <mergeCell ref="RZU20:RZX20"/>
    <mergeCell ref="RZY20:SAB20"/>
    <mergeCell ref="SAC20:SAF20"/>
    <mergeCell ref="SAG20:SAJ20"/>
    <mergeCell ref="SAK20:SAN20"/>
    <mergeCell ref="SAO20:SAR20"/>
    <mergeCell ref="SAS20:SAV20"/>
    <mergeCell ref="SAW20:SAZ20"/>
    <mergeCell ref="SBA20:SBD20"/>
    <mergeCell ref="SBE20:SBH20"/>
    <mergeCell ref="SBI20:SBL20"/>
    <mergeCell ref="SBM20:SBP20"/>
    <mergeCell ref="SBQ20:SBT20"/>
    <mergeCell ref="SBU20:SBX20"/>
    <mergeCell ref="SBY20:SCB20"/>
    <mergeCell ref="SCC20:SCF20"/>
    <mergeCell ref="SCG20:SCJ20"/>
    <mergeCell ref="SCK20:SCN20"/>
    <mergeCell ref="SCO20:SCR20"/>
    <mergeCell ref="SCS20:SCV20"/>
    <mergeCell ref="SCW20:SCZ20"/>
    <mergeCell ref="SDA20:SDD20"/>
    <mergeCell ref="SDE20:SDH20"/>
    <mergeCell ref="SDI20:SDL20"/>
    <mergeCell ref="SDM20:SDP20"/>
    <mergeCell ref="SDQ20:SDT20"/>
    <mergeCell ref="SDU20:SDX20"/>
    <mergeCell ref="SDY20:SEB20"/>
    <mergeCell ref="SEC20:SEF20"/>
    <mergeCell ref="SEG20:SEJ20"/>
    <mergeCell ref="SEK20:SEN20"/>
    <mergeCell ref="SEO20:SER20"/>
    <mergeCell ref="SES20:SEV20"/>
    <mergeCell ref="SEW20:SEZ20"/>
    <mergeCell ref="SFA20:SFD20"/>
    <mergeCell ref="SFE20:SFH20"/>
    <mergeCell ref="SFI20:SFL20"/>
    <mergeCell ref="SFM20:SFP20"/>
    <mergeCell ref="SFQ20:SFT20"/>
    <mergeCell ref="SFU20:SFX20"/>
    <mergeCell ref="SFY20:SGB20"/>
    <mergeCell ref="SGC20:SGF20"/>
    <mergeCell ref="SGG20:SGJ20"/>
    <mergeCell ref="SGK20:SGN20"/>
    <mergeCell ref="SGO20:SGR20"/>
    <mergeCell ref="SGS20:SGV20"/>
    <mergeCell ref="SGW20:SGZ20"/>
    <mergeCell ref="SHA20:SHD20"/>
    <mergeCell ref="SHE20:SHH20"/>
    <mergeCell ref="SHI20:SHL20"/>
    <mergeCell ref="SHM20:SHP20"/>
    <mergeCell ref="SHQ20:SHT20"/>
    <mergeCell ref="SHU20:SHX20"/>
    <mergeCell ref="SHY20:SIB20"/>
    <mergeCell ref="SIC20:SIF20"/>
    <mergeCell ref="SIG20:SIJ20"/>
    <mergeCell ref="SIK20:SIN20"/>
    <mergeCell ref="SIO20:SIR20"/>
    <mergeCell ref="SIS20:SIV20"/>
    <mergeCell ref="SIW20:SIZ20"/>
    <mergeCell ref="SJA20:SJD20"/>
    <mergeCell ref="SJE20:SJH20"/>
    <mergeCell ref="SJI20:SJL20"/>
    <mergeCell ref="SJM20:SJP20"/>
    <mergeCell ref="SJQ20:SJT20"/>
    <mergeCell ref="SJU20:SJX20"/>
    <mergeCell ref="SJY20:SKB20"/>
    <mergeCell ref="SKC20:SKF20"/>
    <mergeCell ref="SKG20:SKJ20"/>
    <mergeCell ref="SKK20:SKN20"/>
    <mergeCell ref="SKO20:SKR20"/>
    <mergeCell ref="SKS20:SKV20"/>
    <mergeCell ref="SKW20:SKZ20"/>
    <mergeCell ref="SLA20:SLD20"/>
    <mergeCell ref="SLE20:SLH20"/>
    <mergeCell ref="SLI20:SLL20"/>
    <mergeCell ref="SLM20:SLP20"/>
    <mergeCell ref="SLQ20:SLT20"/>
    <mergeCell ref="SLU20:SLX20"/>
    <mergeCell ref="SLY20:SMB20"/>
    <mergeCell ref="SMC20:SMF20"/>
    <mergeCell ref="SMG20:SMJ20"/>
    <mergeCell ref="SMK20:SMN20"/>
    <mergeCell ref="SMO20:SMR20"/>
    <mergeCell ref="SMS20:SMV20"/>
    <mergeCell ref="SMW20:SMZ20"/>
    <mergeCell ref="SNA20:SND20"/>
    <mergeCell ref="SNE20:SNH20"/>
    <mergeCell ref="SNI20:SNL20"/>
    <mergeCell ref="SNM20:SNP20"/>
    <mergeCell ref="SNQ20:SNT20"/>
    <mergeCell ref="SNU20:SNX20"/>
    <mergeCell ref="SNY20:SOB20"/>
    <mergeCell ref="SOC20:SOF20"/>
    <mergeCell ref="SOG20:SOJ20"/>
    <mergeCell ref="SOK20:SON20"/>
    <mergeCell ref="SOO20:SOR20"/>
    <mergeCell ref="SOS20:SOV20"/>
    <mergeCell ref="SOW20:SOZ20"/>
    <mergeCell ref="SPA20:SPD20"/>
    <mergeCell ref="SPE20:SPH20"/>
    <mergeCell ref="SPI20:SPL20"/>
    <mergeCell ref="SPM20:SPP20"/>
    <mergeCell ref="SPQ20:SPT20"/>
    <mergeCell ref="SPU20:SPX20"/>
    <mergeCell ref="SPY20:SQB20"/>
    <mergeCell ref="SQC20:SQF20"/>
    <mergeCell ref="SQG20:SQJ20"/>
    <mergeCell ref="SQK20:SQN20"/>
    <mergeCell ref="SQO20:SQR20"/>
    <mergeCell ref="SQS20:SQV20"/>
    <mergeCell ref="SQW20:SQZ20"/>
    <mergeCell ref="SRA20:SRD20"/>
    <mergeCell ref="SRE20:SRH20"/>
    <mergeCell ref="SRI20:SRL20"/>
    <mergeCell ref="SRM20:SRP20"/>
    <mergeCell ref="SRQ20:SRT20"/>
    <mergeCell ref="SRU20:SRX20"/>
    <mergeCell ref="SRY20:SSB20"/>
    <mergeCell ref="SSC20:SSF20"/>
    <mergeCell ref="SSG20:SSJ20"/>
    <mergeCell ref="SSK20:SSN20"/>
    <mergeCell ref="SSO20:SSR20"/>
    <mergeCell ref="SSS20:SSV20"/>
    <mergeCell ref="SSW20:SSZ20"/>
    <mergeCell ref="STA20:STD20"/>
    <mergeCell ref="STE20:STH20"/>
    <mergeCell ref="STI20:STL20"/>
    <mergeCell ref="STM20:STP20"/>
    <mergeCell ref="STQ20:STT20"/>
    <mergeCell ref="STU20:STX20"/>
    <mergeCell ref="STY20:SUB20"/>
    <mergeCell ref="SUC20:SUF20"/>
    <mergeCell ref="SUG20:SUJ20"/>
    <mergeCell ref="SUK20:SUN20"/>
    <mergeCell ref="SUO20:SUR20"/>
    <mergeCell ref="SUS20:SUV20"/>
    <mergeCell ref="SUW20:SUZ20"/>
    <mergeCell ref="SVA20:SVD20"/>
    <mergeCell ref="SVE20:SVH20"/>
    <mergeCell ref="SVI20:SVL20"/>
    <mergeCell ref="SVM20:SVP20"/>
    <mergeCell ref="SVQ20:SVT20"/>
    <mergeCell ref="SVU20:SVX20"/>
    <mergeCell ref="SVY20:SWB20"/>
    <mergeCell ref="SWC20:SWF20"/>
    <mergeCell ref="SWG20:SWJ20"/>
    <mergeCell ref="SWK20:SWN20"/>
    <mergeCell ref="SWO20:SWR20"/>
    <mergeCell ref="SWS20:SWV20"/>
    <mergeCell ref="SWW20:SWZ20"/>
    <mergeCell ref="SXA20:SXD20"/>
    <mergeCell ref="SXE20:SXH20"/>
    <mergeCell ref="SXI20:SXL20"/>
    <mergeCell ref="SXM20:SXP20"/>
    <mergeCell ref="SXQ20:SXT20"/>
    <mergeCell ref="SXU20:SXX20"/>
    <mergeCell ref="SXY20:SYB20"/>
    <mergeCell ref="SYC20:SYF20"/>
    <mergeCell ref="SYG20:SYJ20"/>
    <mergeCell ref="SYK20:SYN20"/>
    <mergeCell ref="SYO20:SYR20"/>
    <mergeCell ref="SYS20:SYV20"/>
    <mergeCell ref="SYW20:SYZ20"/>
    <mergeCell ref="SZA20:SZD20"/>
    <mergeCell ref="SZE20:SZH20"/>
    <mergeCell ref="SZI20:SZL20"/>
    <mergeCell ref="SZM20:SZP20"/>
    <mergeCell ref="SZQ20:SZT20"/>
    <mergeCell ref="SZU20:SZX20"/>
    <mergeCell ref="SZY20:TAB20"/>
    <mergeCell ref="TAC20:TAF20"/>
    <mergeCell ref="TAG20:TAJ20"/>
    <mergeCell ref="TAK20:TAN20"/>
    <mergeCell ref="TAO20:TAR20"/>
    <mergeCell ref="TAS20:TAV20"/>
    <mergeCell ref="TAW20:TAZ20"/>
    <mergeCell ref="TBA20:TBD20"/>
    <mergeCell ref="TBE20:TBH20"/>
    <mergeCell ref="TBI20:TBL20"/>
    <mergeCell ref="TBM20:TBP20"/>
    <mergeCell ref="TBQ20:TBT20"/>
    <mergeCell ref="TBU20:TBX20"/>
    <mergeCell ref="TBY20:TCB20"/>
    <mergeCell ref="TCC20:TCF20"/>
    <mergeCell ref="TCG20:TCJ20"/>
    <mergeCell ref="TCK20:TCN20"/>
    <mergeCell ref="TCO20:TCR20"/>
    <mergeCell ref="TCS20:TCV20"/>
    <mergeCell ref="TCW20:TCZ20"/>
    <mergeCell ref="TDA20:TDD20"/>
    <mergeCell ref="TDE20:TDH20"/>
    <mergeCell ref="TDI20:TDL20"/>
    <mergeCell ref="TDM20:TDP20"/>
    <mergeCell ref="TDQ20:TDT20"/>
    <mergeCell ref="TDU20:TDX20"/>
    <mergeCell ref="TDY20:TEB20"/>
    <mergeCell ref="TEC20:TEF20"/>
    <mergeCell ref="TEG20:TEJ20"/>
    <mergeCell ref="TEK20:TEN20"/>
    <mergeCell ref="TEO20:TER20"/>
    <mergeCell ref="TES20:TEV20"/>
    <mergeCell ref="TEW20:TEZ20"/>
    <mergeCell ref="TFA20:TFD20"/>
    <mergeCell ref="TFE20:TFH20"/>
    <mergeCell ref="TFI20:TFL20"/>
    <mergeCell ref="TFM20:TFP20"/>
    <mergeCell ref="TFQ20:TFT20"/>
    <mergeCell ref="TFU20:TFX20"/>
    <mergeCell ref="TFY20:TGB20"/>
    <mergeCell ref="TGC20:TGF20"/>
    <mergeCell ref="TGG20:TGJ20"/>
    <mergeCell ref="TGK20:TGN20"/>
    <mergeCell ref="TGO20:TGR20"/>
    <mergeCell ref="TGS20:TGV20"/>
    <mergeCell ref="TGW20:TGZ20"/>
    <mergeCell ref="THA20:THD20"/>
    <mergeCell ref="THE20:THH20"/>
    <mergeCell ref="THI20:THL20"/>
    <mergeCell ref="THM20:THP20"/>
    <mergeCell ref="THQ20:THT20"/>
    <mergeCell ref="THU20:THX20"/>
    <mergeCell ref="THY20:TIB20"/>
    <mergeCell ref="TIC20:TIF20"/>
    <mergeCell ref="TIG20:TIJ20"/>
    <mergeCell ref="TIK20:TIN20"/>
    <mergeCell ref="TIO20:TIR20"/>
    <mergeCell ref="TIS20:TIV20"/>
    <mergeCell ref="TIW20:TIZ20"/>
    <mergeCell ref="TJA20:TJD20"/>
    <mergeCell ref="TJE20:TJH20"/>
    <mergeCell ref="TJI20:TJL20"/>
    <mergeCell ref="TJM20:TJP20"/>
    <mergeCell ref="TJQ20:TJT20"/>
    <mergeCell ref="TJU20:TJX20"/>
    <mergeCell ref="TJY20:TKB20"/>
    <mergeCell ref="TKC20:TKF20"/>
    <mergeCell ref="TKG20:TKJ20"/>
    <mergeCell ref="TKK20:TKN20"/>
    <mergeCell ref="TKO20:TKR20"/>
    <mergeCell ref="TKS20:TKV20"/>
    <mergeCell ref="TKW20:TKZ20"/>
    <mergeCell ref="TLA20:TLD20"/>
    <mergeCell ref="TLE20:TLH20"/>
    <mergeCell ref="TLI20:TLL20"/>
    <mergeCell ref="TLM20:TLP20"/>
    <mergeCell ref="TLQ20:TLT20"/>
    <mergeCell ref="TLU20:TLX20"/>
    <mergeCell ref="TLY20:TMB20"/>
    <mergeCell ref="TMC20:TMF20"/>
    <mergeCell ref="TMG20:TMJ20"/>
    <mergeCell ref="TMK20:TMN20"/>
    <mergeCell ref="TMO20:TMR20"/>
    <mergeCell ref="TMS20:TMV20"/>
    <mergeCell ref="TMW20:TMZ20"/>
    <mergeCell ref="TNA20:TND20"/>
    <mergeCell ref="TNE20:TNH20"/>
    <mergeCell ref="TNI20:TNL20"/>
    <mergeCell ref="TNM20:TNP20"/>
    <mergeCell ref="TNQ20:TNT20"/>
    <mergeCell ref="TNU20:TNX20"/>
    <mergeCell ref="TNY20:TOB20"/>
    <mergeCell ref="TOC20:TOF20"/>
    <mergeCell ref="TOG20:TOJ20"/>
    <mergeCell ref="TOK20:TON20"/>
    <mergeCell ref="TOO20:TOR20"/>
    <mergeCell ref="TOS20:TOV20"/>
    <mergeCell ref="TOW20:TOZ20"/>
    <mergeCell ref="TPA20:TPD20"/>
    <mergeCell ref="TPE20:TPH20"/>
    <mergeCell ref="TPI20:TPL20"/>
    <mergeCell ref="TPM20:TPP20"/>
    <mergeCell ref="TPQ20:TPT20"/>
    <mergeCell ref="TPU20:TPX20"/>
    <mergeCell ref="TPY20:TQB20"/>
    <mergeCell ref="TQC20:TQF20"/>
    <mergeCell ref="TQG20:TQJ20"/>
    <mergeCell ref="TQK20:TQN20"/>
    <mergeCell ref="TQO20:TQR20"/>
    <mergeCell ref="TQS20:TQV20"/>
    <mergeCell ref="TQW20:TQZ20"/>
    <mergeCell ref="TRA20:TRD20"/>
    <mergeCell ref="TRE20:TRH20"/>
    <mergeCell ref="TRI20:TRL20"/>
    <mergeCell ref="TRM20:TRP20"/>
    <mergeCell ref="TRQ20:TRT20"/>
    <mergeCell ref="TRU20:TRX20"/>
    <mergeCell ref="TRY20:TSB20"/>
    <mergeCell ref="TSC20:TSF20"/>
    <mergeCell ref="TSG20:TSJ20"/>
    <mergeCell ref="TSK20:TSN20"/>
    <mergeCell ref="TSO20:TSR20"/>
    <mergeCell ref="TSS20:TSV20"/>
    <mergeCell ref="TSW20:TSZ20"/>
    <mergeCell ref="TTA20:TTD20"/>
    <mergeCell ref="TTE20:TTH20"/>
    <mergeCell ref="TTI20:TTL20"/>
    <mergeCell ref="TTM20:TTP20"/>
    <mergeCell ref="TTQ20:TTT20"/>
    <mergeCell ref="TTU20:TTX20"/>
    <mergeCell ref="TTY20:TUB20"/>
    <mergeCell ref="TUC20:TUF20"/>
    <mergeCell ref="TUG20:TUJ20"/>
    <mergeCell ref="TUK20:TUN20"/>
    <mergeCell ref="TUO20:TUR20"/>
    <mergeCell ref="TUS20:TUV20"/>
    <mergeCell ref="TUW20:TUZ20"/>
    <mergeCell ref="TVA20:TVD20"/>
    <mergeCell ref="TVE20:TVH20"/>
    <mergeCell ref="TVI20:TVL20"/>
    <mergeCell ref="TVM20:TVP20"/>
    <mergeCell ref="TVQ20:TVT20"/>
    <mergeCell ref="TVU20:TVX20"/>
    <mergeCell ref="TVY20:TWB20"/>
    <mergeCell ref="TWC20:TWF20"/>
    <mergeCell ref="TWG20:TWJ20"/>
    <mergeCell ref="TWK20:TWN20"/>
    <mergeCell ref="TWO20:TWR20"/>
    <mergeCell ref="TWS20:TWV20"/>
    <mergeCell ref="TWW20:TWZ20"/>
    <mergeCell ref="TXA20:TXD20"/>
    <mergeCell ref="TXE20:TXH20"/>
    <mergeCell ref="TXI20:TXL20"/>
    <mergeCell ref="TXM20:TXP20"/>
    <mergeCell ref="TXQ20:TXT20"/>
    <mergeCell ref="TXU20:TXX20"/>
    <mergeCell ref="TXY20:TYB20"/>
    <mergeCell ref="TYC20:TYF20"/>
    <mergeCell ref="TYG20:TYJ20"/>
    <mergeCell ref="TYK20:TYN20"/>
    <mergeCell ref="TYO20:TYR20"/>
    <mergeCell ref="TYS20:TYV20"/>
    <mergeCell ref="TYW20:TYZ20"/>
    <mergeCell ref="TZA20:TZD20"/>
    <mergeCell ref="TZE20:TZH20"/>
    <mergeCell ref="TZI20:TZL20"/>
    <mergeCell ref="TZM20:TZP20"/>
    <mergeCell ref="TZQ20:TZT20"/>
    <mergeCell ref="TZU20:TZX20"/>
    <mergeCell ref="TZY20:UAB20"/>
    <mergeCell ref="UAC20:UAF20"/>
    <mergeCell ref="UAG20:UAJ20"/>
    <mergeCell ref="UAK20:UAN20"/>
    <mergeCell ref="UAO20:UAR20"/>
    <mergeCell ref="UAS20:UAV20"/>
    <mergeCell ref="UAW20:UAZ20"/>
    <mergeCell ref="UBA20:UBD20"/>
    <mergeCell ref="UBE20:UBH20"/>
    <mergeCell ref="UBI20:UBL20"/>
    <mergeCell ref="UBM20:UBP20"/>
    <mergeCell ref="UBQ20:UBT20"/>
    <mergeCell ref="UBU20:UBX20"/>
    <mergeCell ref="UBY20:UCB20"/>
    <mergeCell ref="UCC20:UCF20"/>
    <mergeCell ref="UCG20:UCJ20"/>
    <mergeCell ref="UCK20:UCN20"/>
    <mergeCell ref="UCO20:UCR20"/>
    <mergeCell ref="UCS20:UCV20"/>
    <mergeCell ref="UCW20:UCZ20"/>
    <mergeCell ref="UDA20:UDD20"/>
    <mergeCell ref="UDE20:UDH20"/>
    <mergeCell ref="UDI20:UDL20"/>
    <mergeCell ref="UDM20:UDP20"/>
    <mergeCell ref="UDQ20:UDT20"/>
    <mergeCell ref="UDU20:UDX20"/>
    <mergeCell ref="UDY20:UEB20"/>
    <mergeCell ref="UEC20:UEF20"/>
    <mergeCell ref="UEG20:UEJ20"/>
    <mergeCell ref="UEK20:UEN20"/>
    <mergeCell ref="UEO20:UER20"/>
    <mergeCell ref="UES20:UEV20"/>
    <mergeCell ref="UEW20:UEZ20"/>
    <mergeCell ref="UFA20:UFD20"/>
    <mergeCell ref="UFE20:UFH20"/>
    <mergeCell ref="UFI20:UFL20"/>
    <mergeCell ref="UFM20:UFP20"/>
    <mergeCell ref="UFQ20:UFT20"/>
    <mergeCell ref="UFU20:UFX20"/>
    <mergeCell ref="UFY20:UGB20"/>
    <mergeCell ref="UGC20:UGF20"/>
    <mergeCell ref="UGG20:UGJ20"/>
    <mergeCell ref="UGK20:UGN20"/>
    <mergeCell ref="UGO20:UGR20"/>
    <mergeCell ref="UGS20:UGV20"/>
    <mergeCell ref="UGW20:UGZ20"/>
    <mergeCell ref="UHA20:UHD20"/>
    <mergeCell ref="UHE20:UHH20"/>
    <mergeCell ref="UHI20:UHL20"/>
    <mergeCell ref="UHM20:UHP20"/>
    <mergeCell ref="UHQ20:UHT20"/>
    <mergeCell ref="UHU20:UHX20"/>
    <mergeCell ref="UHY20:UIB20"/>
    <mergeCell ref="UIC20:UIF20"/>
    <mergeCell ref="UIG20:UIJ20"/>
    <mergeCell ref="UIK20:UIN20"/>
    <mergeCell ref="UIO20:UIR20"/>
    <mergeCell ref="UIS20:UIV20"/>
    <mergeCell ref="UIW20:UIZ20"/>
    <mergeCell ref="UJA20:UJD20"/>
    <mergeCell ref="UJE20:UJH20"/>
    <mergeCell ref="UJI20:UJL20"/>
    <mergeCell ref="UJM20:UJP20"/>
    <mergeCell ref="UJQ20:UJT20"/>
    <mergeCell ref="UJU20:UJX20"/>
    <mergeCell ref="UJY20:UKB20"/>
    <mergeCell ref="UKC20:UKF20"/>
    <mergeCell ref="UKG20:UKJ20"/>
    <mergeCell ref="UKK20:UKN20"/>
    <mergeCell ref="UKO20:UKR20"/>
    <mergeCell ref="UKS20:UKV20"/>
    <mergeCell ref="UKW20:UKZ20"/>
    <mergeCell ref="ULA20:ULD20"/>
    <mergeCell ref="ULE20:ULH20"/>
    <mergeCell ref="ULI20:ULL20"/>
    <mergeCell ref="ULM20:ULP20"/>
    <mergeCell ref="ULQ20:ULT20"/>
    <mergeCell ref="ULU20:ULX20"/>
    <mergeCell ref="ULY20:UMB20"/>
    <mergeCell ref="UMC20:UMF20"/>
    <mergeCell ref="UMG20:UMJ20"/>
    <mergeCell ref="UMK20:UMN20"/>
    <mergeCell ref="UMO20:UMR20"/>
    <mergeCell ref="UMS20:UMV20"/>
    <mergeCell ref="UMW20:UMZ20"/>
    <mergeCell ref="UNA20:UND20"/>
    <mergeCell ref="UNE20:UNH20"/>
    <mergeCell ref="UNI20:UNL20"/>
    <mergeCell ref="UNM20:UNP20"/>
    <mergeCell ref="UNQ20:UNT20"/>
    <mergeCell ref="UNU20:UNX20"/>
    <mergeCell ref="UNY20:UOB20"/>
    <mergeCell ref="UOC20:UOF20"/>
    <mergeCell ref="UOG20:UOJ20"/>
    <mergeCell ref="UOK20:UON20"/>
    <mergeCell ref="UOO20:UOR20"/>
    <mergeCell ref="UOS20:UOV20"/>
    <mergeCell ref="UOW20:UOZ20"/>
    <mergeCell ref="UPA20:UPD20"/>
    <mergeCell ref="UPE20:UPH20"/>
    <mergeCell ref="UPI20:UPL20"/>
    <mergeCell ref="UPM20:UPP20"/>
    <mergeCell ref="UPQ20:UPT20"/>
    <mergeCell ref="UPU20:UPX20"/>
    <mergeCell ref="UPY20:UQB20"/>
    <mergeCell ref="UQC20:UQF20"/>
    <mergeCell ref="UQG20:UQJ20"/>
    <mergeCell ref="UQK20:UQN20"/>
    <mergeCell ref="UQO20:UQR20"/>
    <mergeCell ref="UQS20:UQV20"/>
    <mergeCell ref="UQW20:UQZ20"/>
    <mergeCell ref="URA20:URD20"/>
    <mergeCell ref="URE20:URH20"/>
    <mergeCell ref="URI20:URL20"/>
    <mergeCell ref="URM20:URP20"/>
    <mergeCell ref="URQ20:URT20"/>
    <mergeCell ref="URU20:URX20"/>
    <mergeCell ref="URY20:USB20"/>
    <mergeCell ref="USC20:USF20"/>
    <mergeCell ref="USG20:USJ20"/>
    <mergeCell ref="USK20:USN20"/>
    <mergeCell ref="USO20:USR20"/>
    <mergeCell ref="USS20:USV20"/>
    <mergeCell ref="USW20:USZ20"/>
    <mergeCell ref="UTA20:UTD20"/>
    <mergeCell ref="UTE20:UTH20"/>
    <mergeCell ref="UTI20:UTL20"/>
    <mergeCell ref="UTM20:UTP20"/>
    <mergeCell ref="UTQ20:UTT20"/>
    <mergeCell ref="UTU20:UTX20"/>
    <mergeCell ref="UTY20:UUB20"/>
    <mergeCell ref="UUC20:UUF20"/>
    <mergeCell ref="UUG20:UUJ20"/>
    <mergeCell ref="UUK20:UUN20"/>
    <mergeCell ref="UUO20:UUR20"/>
    <mergeCell ref="UUS20:UUV20"/>
    <mergeCell ref="UUW20:UUZ20"/>
    <mergeCell ref="UVA20:UVD20"/>
    <mergeCell ref="UVE20:UVH20"/>
    <mergeCell ref="UVI20:UVL20"/>
    <mergeCell ref="UVM20:UVP20"/>
    <mergeCell ref="UVQ20:UVT20"/>
    <mergeCell ref="UVU20:UVX20"/>
    <mergeCell ref="UVY20:UWB20"/>
    <mergeCell ref="UWC20:UWF20"/>
    <mergeCell ref="UWG20:UWJ20"/>
    <mergeCell ref="UWK20:UWN20"/>
    <mergeCell ref="UWO20:UWR20"/>
    <mergeCell ref="UWS20:UWV20"/>
    <mergeCell ref="UWW20:UWZ20"/>
    <mergeCell ref="UXA20:UXD20"/>
    <mergeCell ref="UXE20:UXH20"/>
    <mergeCell ref="UXI20:UXL20"/>
    <mergeCell ref="UXM20:UXP20"/>
    <mergeCell ref="UXQ20:UXT20"/>
    <mergeCell ref="UXU20:UXX20"/>
    <mergeCell ref="UXY20:UYB20"/>
    <mergeCell ref="UYC20:UYF20"/>
    <mergeCell ref="UYG20:UYJ20"/>
    <mergeCell ref="UYK20:UYN20"/>
    <mergeCell ref="UYO20:UYR20"/>
    <mergeCell ref="UYS20:UYV20"/>
    <mergeCell ref="UYW20:UYZ20"/>
    <mergeCell ref="UZA20:UZD20"/>
    <mergeCell ref="UZE20:UZH20"/>
    <mergeCell ref="UZI20:UZL20"/>
    <mergeCell ref="UZM20:UZP20"/>
    <mergeCell ref="UZQ20:UZT20"/>
    <mergeCell ref="UZU20:UZX20"/>
    <mergeCell ref="UZY20:VAB20"/>
    <mergeCell ref="VAC20:VAF20"/>
    <mergeCell ref="VAG20:VAJ20"/>
    <mergeCell ref="VAK20:VAN20"/>
    <mergeCell ref="VAO20:VAR20"/>
    <mergeCell ref="VAS20:VAV20"/>
    <mergeCell ref="VAW20:VAZ20"/>
    <mergeCell ref="VBA20:VBD20"/>
    <mergeCell ref="VBE20:VBH20"/>
    <mergeCell ref="VBI20:VBL20"/>
    <mergeCell ref="VBM20:VBP20"/>
    <mergeCell ref="VBQ20:VBT20"/>
    <mergeCell ref="VBU20:VBX20"/>
    <mergeCell ref="VBY20:VCB20"/>
    <mergeCell ref="VCC20:VCF20"/>
    <mergeCell ref="VCG20:VCJ20"/>
    <mergeCell ref="VCK20:VCN20"/>
    <mergeCell ref="VCO20:VCR20"/>
    <mergeCell ref="VCS20:VCV20"/>
    <mergeCell ref="VCW20:VCZ20"/>
    <mergeCell ref="VDA20:VDD20"/>
    <mergeCell ref="VDE20:VDH20"/>
    <mergeCell ref="VDI20:VDL20"/>
    <mergeCell ref="VDM20:VDP20"/>
    <mergeCell ref="VDQ20:VDT20"/>
    <mergeCell ref="VDU20:VDX20"/>
    <mergeCell ref="VDY20:VEB20"/>
    <mergeCell ref="VEC20:VEF20"/>
    <mergeCell ref="VEG20:VEJ20"/>
    <mergeCell ref="VEK20:VEN20"/>
    <mergeCell ref="VEO20:VER20"/>
    <mergeCell ref="VES20:VEV20"/>
    <mergeCell ref="VEW20:VEZ20"/>
    <mergeCell ref="VFA20:VFD20"/>
    <mergeCell ref="VFE20:VFH20"/>
    <mergeCell ref="VFI20:VFL20"/>
    <mergeCell ref="VFM20:VFP20"/>
    <mergeCell ref="VFQ20:VFT20"/>
    <mergeCell ref="VFU20:VFX20"/>
    <mergeCell ref="VFY20:VGB20"/>
    <mergeCell ref="VGC20:VGF20"/>
    <mergeCell ref="VGG20:VGJ20"/>
    <mergeCell ref="VGK20:VGN20"/>
    <mergeCell ref="VGO20:VGR20"/>
    <mergeCell ref="VGS20:VGV20"/>
    <mergeCell ref="VGW20:VGZ20"/>
    <mergeCell ref="VHA20:VHD20"/>
    <mergeCell ref="VHE20:VHH20"/>
    <mergeCell ref="VHI20:VHL20"/>
    <mergeCell ref="VHM20:VHP20"/>
    <mergeCell ref="VHQ20:VHT20"/>
    <mergeCell ref="VHU20:VHX20"/>
    <mergeCell ref="VHY20:VIB20"/>
    <mergeCell ref="VIC20:VIF20"/>
    <mergeCell ref="VIG20:VIJ20"/>
    <mergeCell ref="VIK20:VIN20"/>
    <mergeCell ref="VIO20:VIR20"/>
    <mergeCell ref="VIS20:VIV20"/>
    <mergeCell ref="VIW20:VIZ20"/>
    <mergeCell ref="VJA20:VJD20"/>
    <mergeCell ref="VJE20:VJH20"/>
    <mergeCell ref="VJI20:VJL20"/>
    <mergeCell ref="VJM20:VJP20"/>
    <mergeCell ref="VJQ20:VJT20"/>
    <mergeCell ref="VJU20:VJX20"/>
    <mergeCell ref="VJY20:VKB20"/>
    <mergeCell ref="VKC20:VKF20"/>
    <mergeCell ref="VKG20:VKJ20"/>
    <mergeCell ref="VKK20:VKN20"/>
    <mergeCell ref="VKO20:VKR20"/>
    <mergeCell ref="VKS20:VKV20"/>
    <mergeCell ref="VKW20:VKZ20"/>
    <mergeCell ref="VLA20:VLD20"/>
    <mergeCell ref="VLE20:VLH20"/>
    <mergeCell ref="VLI20:VLL20"/>
    <mergeCell ref="VLM20:VLP20"/>
    <mergeCell ref="VLQ20:VLT20"/>
    <mergeCell ref="VLU20:VLX20"/>
    <mergeCell ref="VLY20:VMB20"/>
    <mergeCell ref="VMC20:VMF20"/>
    <mergeCell ref="VMG20:VMJ20"/>
    <mergeCell ref="VMK20:VMN20"/>
    <mergeCell ref="VMO20:VMR20"/>
    <mergeCell ref="VMS20:VMV20"/>
    <mergeCell ref="VMW20:VMZ20"/>
    <mergeCell ref="VNA20:VND20"/>
    <mergeCell ref="VNE20:VNH20"/>
    <mergeCell ref="VNI20:VNL20"/>
    <mergeCell ref="VNM20:VNP20"/>
    <mergeCell ref="VNQ20:VNT20"/>
    <mergeCell ref="VNU20:VNX20"/>
    <mergeCell ref="VNY20:VOB20"/>
    <mergeCell ref="VOC20:VOF20"/>
    <mergeCell ref="VOG20:VOJ20"/>
    <mergeCell ref="VOK20:VON20"/>
    <mergeCell ref="VOO20:VOR20"/>
    <mergeCell ref="VOS20:VOV20"/>
    <mergeCell ref="VOW20:VOZ20"/>
    <mergeCell ref="VPA20:VPD20"/>
    <mergeCell ref="VPE20:VPH20"/>
    <mergeCell ref="VPI20:VPL20"/>
    <mergeCell ref="VPM20:VPP20"/>
    <mergeCell ref="VPQ20:VPT20"/>
    <mergeCell ref="VPU20:VPX20"/>
    <mergeCell ref="VPY20:VQB20"/>
    <mergeCell ref="VQC20:VQF20"/>
    <mergeCell ref="VQG20:VQJ20"/>
    <mergeCell ref="VQK20:VQN20"/>
    <mergeCell ref="VQO20:VQR20"/>
    <mergeCell ref="VQS20:VQV20"/>
    <mergeCell ref="VQW20:VQZ20"/>
    <mergeCell ref="VRA20:VRD20"/>
    <mergeCell ref="VRE20:VRH20"/>
    <mergeCell ref="VRI20:VRL20"/>
    <mergeCell ref="VRM20:VRP20"/>
    <mergeCell ref="VRQ20:VRT20"/>
    <mergeCell ref="VRU20:VRX20"/>
    <mergeCell ref="VRY20:VSB20"/>
    <mergeCell ref="VSC20:VSF20"/>
    <mergeCell ref="VSG20:VSJ20"/>
    <mergeCell ref="VSK20:VSN20"/>
    <mergeCell ref="VSO20:VSR20"/>
    <mergeCell ref="VSS20:VSV20"/>
    <mergeCell ref="VSW20:VSZ20"/>
    <mergeCell ref="VTA20:VTD20"/>
    <mergeCell ref="VTE20:VTH20"/>
    <mergeCell ref="VTI20:VTL20"/>
    <mergeCell ref="VTM20:VTP20"/>
    <mergeCell ref="VTQ20:VTT20"/>
    <mergeCell ref="VTU20:VTX20"/>
    <mergeCell ref="VTY20:VUB20"/>
    <mergeCell ref="VUC20:VUF20"/>
    <mergeCell ref="VUG20:VUJ20"/>
    <mergeCell ref="VUK20:VUN20"/>
    <mergeCell ref="VUO20:VUR20"/>
    <mergeCell ref="VUS20:VUV20"/>
    <mergeCell ref="VUW20:VUZ20"/>
    <mergeCell ref="VVA20:VVD20"/>
    <mergeCell ref="VVE20:VVH20"/>
    <mergeCell ref="VVI20:VVL20"/>
    <mergeCell ref="VVM20:VVP20"/>
    <mergeCell ref="VVQ20:VVT20"/>
    <mergeCell ref="VVU20:VVX20"/>
    <mergeCell ref="VVY20:VWB20"/>
    <mergeCell ref="VWC20:VWF20"/>
    <mergeCell ref="VWG20:VWJ20"/>
    <mergeCell ref="VWK20:VWN20"/>
    <mergeCell ref="VWO20:VWR20"/>
    <mergeCell ref="VWS20:VWV20"/>
    <mergeCell ref="VWW20:VWZ20"/>
    <mergeCell ref="VXA20:VXD20"/>
    <mergeCell ref="VXE20:VXH20"/>
    <mergeCell ref="VXI20:VXL20"/>
    <mergeCell ref="VXM20:VXP20"/>
    <mergeCell ref="VXQ20:VXT20"/>
    <mergeCell ref="VXU20:VXX20"/>
    <mergeCell ref="VXY20:VYB20"/>
    <mergeCell ref="VYC20:VYF20"/>
    <mergeCell ref="VYG20:VYJ20"/>
    <mergeCell ref="VYK20:VYN20"/>
    <mergeCell ref="VYO20:VYR20"/>
    <mergeCell ref="VYS20:VYV20"/>
    <mergeCell ref="VYW20:VYZ20"/>
    <mergeCell ref="VZA20:VZD20"/>
    <mergeCell ref="VZE20:VZH20"/>
    <mergeCell ref="VZI20:VZL20"/>
    <mergeCell ref="VZM20:VZP20"/>
    <mergeCell ref="VZQ20:VZT20"/>
    <mergeCell ref="VZU20:VZX20"/>
    <mergeCell ref="VZY20:WAB20"/>
    <mergeCell ref="WAC20:WAF20"/>
    <mergeCell ref="WAG20:WAJ20"/>
    <mergeCell ref="WAK20:WAN20"/>
    <mergeCell ref="WAO20:WAR20"/>
    <mergeCell ref="WAS20:WAV20"/>
    <mergeCell ref="WAW20:WAZ20"/>
    <mergeCell ref="WBA20:WBD20"/>
    <mergeCell ref="WBE20:WBH20"/>
    <mergeCell ref="WBI20:WBL20"/>
    <mergeCell ref="WBM20:WBP20"/>
    <mergeCell ref="WBQ20:WBT20"/>
    <mergeCell ref="WBU20:WBX20"/>
    <mergeCell ref="WBY20:WCB20"/>
    <mergeCell ref="WCC20:WCF20"/>
    <mergeCell ref="WCG20:WCJ20"/>
    <mergeCell ref="WCK20:WCN20"/>
    <mergeCell ref="WCO20:WCR20"/>
    <mergeCell ref="WCS20:WCV20"/>
    <mergeCell ref="WCW20:WCZ20"/>
    <mergeCell ref="WDA20:WDD20"/>
    <mergeCell ref="WDE20:WDH20"/>
    <mergeCell ref="WDI20:WDL20"/>
    <mergeCell ref="WDM20:WDP20"/>
    <mergeCell ref="WDQ20:WDT20"/>
    <mergeCell ref="WDU20:WDX20"/>
    <mergeCell ref="WDY20:WEB20"/>
    <mergeCell ref="WEC20:WEF20"/>
    <mergeCell ref="WEG20:WEJ20"/>
    <mergeCell ref="WEK20:WEN20"/>
    <mergeCell ref="WEO20:WER20"/>
    <mergeCell ref="WES20:WEV20"/>
    <mergeCell ref="WEW20:WEZ20"/>
    <mergeCell ref="WFA20:WFD20"/>
    <mergeCell ref="WFE20:WFH20"/>
    <mergeCell ref="WFI20:WFL20"/>
    <mergeCell ref="WFM20:WFP20"/>
    <mergeCell ref="WFQ20:WFT20"/>
    <mergeCell ref="WFU20:WFX20"/>
    <mergeCell ref="WFY20:WGB20"/>
    <mergeCell ref="WGC20:WGF20"/>
    <mergeCell ref="WGG20:WGJ20"/>
    <mergeCell ref="WGK20:WGN20"/>
    <mergeCell ref="WGO20:WGR20"/>
    <mergeCell ref="WGS20:WGV20"/>
    <mergeCell ref="WGW20:WGZ20"/>
    <mergeCell ref="WHA20:WHD20"/>
    <mergeCell ref="WHE20:WHH20"/>
    <mergeCell ref="WHI20:WHL20"/>
    <mergeCell ref="WHM20:WHP20"/>
    <mergeCell ref="WHQ20:WHT20"/>
    <mergeCell ref="WHU20:WHX20"/>
    <mergeCell ref="WHY20:WIB20"/>
    <mergeCell ref="WIC20:WIF20"/>
    <mergeCell ref="WIG20:WIJ20"/>
    <mergeCell ref="WIK20:WIN20"/>
    <mergeCell ref="WIO20:WIR20"/>
    <mergeCell ref="WIS20:WIV20"/>
    <mergeCell ref="WIW20:WIZ20"/>
    <mergeCell ref="WJA20:WJD20"/>
    <mergeCell ref="WJE20:WJH20"/>
    <mergeCell ref="WJI20:WJL20"/>
    <mergeCell ref="WJM20:WJP20"/>
    <mergeCell ref="WJQ20:WJT20"/>
    <mergeCell ref="WJU20:WJX20"/>
    <mergeCell ref="WJY20:WKB20"/>
    <mergeCell ref="WKC20:WKF20"/>
    <mergeCell ref="WKG20:WKJ20"/>
    <mergeCell ref="WKK20:WKN20"/>
    <mergeCell ref="WKO20:WKR20"/>
    <mergeCell ref="WKS20:WKV20"/>
    <mergeCell ref="WKW20:WKZ20"/>
    <mergeCell ref="WLA20:WLD20"/>
    <mergeCell ref="WLE20:WLH20"/>
    <mergeCell ref="WLI20:WLL20"/>
    <mergeCell ref="WLM20:WLP20"/>
    <mergeCell ref="WLQ20:WLT20"/>
    <mergeCell ref="WLU20:WLX20"/>
    <mergeCell ref="WLY20:WMB20"/>
    <mergeCell ref="WMC20:WMF20"/>
    <mergeCell ref="WMG20:WMJ20"/>
    <mergeCell ref="WMK20:WMN20"/>
    <mergeCell ref="WMO20:WMR20"/>
    <mergeCell ref="WMS20:WMV20"/>
    <mergeCell ref="WMW20:WMZ20"/>
    <mergeCell ref="WNA20:WND20"/>
    <mergeCell ref="WNE20:WNH20"/>
    <mergeCell ref="WNI20:WNL20"/>
    <mergeCell ref="WNM20:WNP20"/>
    <mergeCell ref="WNQ20:WNT20"/>
    <mergeCell ref="WNU20:WNX20"/>
    <mergeCell ref="WNY20:WOB20"/>
    <mergeCell ref="WOC20:WOF20"/>
    <mergeCell ref="WOG20:WOJ20"/>
    <mergeCell ref="WOK20:WON20"/>
    <mergeCell ref="WOO20:WOR20"/>
    <mergeCell ref="WOS20:WOV20"/>
    <mergeCell ref="WOW20:WOZ20"/>
    <mergeCell ref="WPA20:WPD20"/>
    <mergeCell ref="WPE20:WPH20"/>
    <mergeCell ref="WPI20:WPL20"/>
    <mergeCell ref="WPM20:WPP20"/>
    <mergeCell ref="WPQ20:WPT20"/>
    <mergeCell ref="WPU20:WPX20"/>
    <mergeCell ref="WPY20:WQB20"/>
    <mergeCell ref="WQC20:WQF20"/>
    <mergeCell ref="WQG20:WQJ20"/>
    <mergeCell ref="WQK20:WQN20"/>
    <mergeCell ref="WQO20:WQR20"/>
    <mergeCell ref="WQS20:WQV20"/>
    <mergeCell ref="WQW20:WQZ20"/>
    <mergeCell ref="WRA20:WRD20"/>
    <mergeCell ref="WRE20:WRH20"/>
    <mergeCell ref="WRI20:WRL20"/>
    <mergeCell ref="WRM20:WRP20"/>
    <mergeCell ref="WRQ20:WRT20"/>
    <mergeCell ref="WRU20:WRX20"/>
    <mergeCell ref="WRY20:WSB20"/>
    <mergeCell ref="WSC20:WSF20"/>
    <mergeCell ref="WSG20:WSJ20"/>
    <mergeCell ref="WSK20:WSN20"/>
    <mergeCell ref="WSO20:WSR20"/>
    <mergeCell ref="WSS20:WSV20"/>
    <mergeCell ref="WSW20:WSZ20"/>
    <mergeCell ref="WTA20:WTD20"/>
    <mergeCell ref="WTE20:WTH20"/>
    <mergeCell ref="WTI20:WTL20"/>
    <mergeCell ref="WTM20:WTP20"/>
    <mergeCell ref="WTQ20:WTT20"/>
    <mergeCell ref="WTU20:WTX20"/>
    <mergeCell ref="WTY20:WUB20"/>
    <mergeCell ref="WUC20:WUF20"/>
    <mergeCell ref="WUG20:WUJ20"/>
    <mergeCell ref="WUK20:WUN20"/>
    <mergeCell ref="WUO20:WUR20"/>
    <mergeCell ref="WUS20:WUV20"/>
    <mergeCell ref="WUW20:WUZ20"/>
    <mergeCell ref="WVA20:WVD20"/>
    <mergeCell ref="WVE20:WVH20"/>
    <mergeCell ref="WVI20:WVL20"/>
    <mergeCell ref="WVM20:WVP20"/>
    <mergeCell ref="WVQ20:WVT20"/>
    <mergeCell ref="WVU20:WVX20"/>
    <mergeCell ref="WVY20:WWB20"/>
    <mergeCell ref="WWC20:WWF20"/>
    <mergeCell ref="WWG20:WWJ20"/>
    <mergeCell ref="WWK20:WWN20"/>
    <mergeCell ref="WWO20:WWR20"/>
    <mergeCell ref="WWS20:WWV20"/>
    <mergeCell ref="WWW20:WWZ20"/>
    <mergeCell ref="WXA20:WXD20"/>
    <mergeCell ref="WXE20:WXH20"/>
    <mergeCell ref="WXI20:WXL20"/>
    <mergeCell ref="WXM20:WXP20"/>
    <mergeCell ref="WXQ20:WXT20"/>
    <mergeCell ref="WXU20:WXX20"/>
    <mergeCell ref="WXY20:WYB20"/>
    <mergeCell ref="WYC20:WYF20"/>
    <mergeCell ref="WYG20:WYJ20"/>
    <mergeCell ref="WYK20:WYN20"/>
    <mergeCell ref="WYO20:WYR20"/>
    <mergeCell ref="WYS20:WYV20"/>
    <mergeCell ref="WYW20:WYZ20"/>
    <mergeCell ref="WZA20:WZD20"/>
    <mergeCell ref="WZE20:WZH20"/>
    <mergeCell ref="WZI20:WZL20"/>
    <mergeCell ref="WZM20:WZP20"/>
    <mergeCell ref="WZQ20:WZT20"/>
    <mergeCell ref="WZU20:WZX20"/>
    <mergeCell ref="WZY20:XAB20"/>
    <mergeCell ref="XAC20:XAF20"/>
    <mergeCell ref="XAG20:XAJ20"/>
    <mergeCell ref="XAK20:XAN20"/>
    <mergeCell ref="XAO20:XAR20"/>
    <mergeCell ref="XAS20:XAV20"/>
    <mergeCell ref="XAW20:XAZ20"/>
    <mergeCell ref="XBA20:XBD20"/>
    <mergeCell ref="XBE20:XBH20"/>
    <mergeCell ref="XBI20:XBL20"/>
    <mergeCell ref="XBM20:XBP20"/>
    <mergeCell ref="XBQ20:XBT20"/>
    <mergeCell ref="XBU20:XBX20"/>
    <mergeCell ref="XBY20:XCB20"/>
    <mergeCell ref="XCC20:XCF20"/>
    <mergeCell ref="XCG20:XCJ20"/>
    <mergeCell ref="XCK20:XCN20"/>
    <mergeCell ref="XCO20:XCR20"/>
    <mergeCell ref="XCS20:XCV20"/>
    <mergeCell ref="XCW20:XCZ20"/>
    <mergeCell ref="XDA20:XDD20"/>
    <mergeCell ref="XDE20:XDH20"/>
    <mergeCell ref="XDI20:XDL20"/>
    <mergeCell ref="XDM20:XDP20"/>
    <mergeCell ref="XDQ20:XDT20"/>
    <mergeCell ref="XDU20:XDX20"/>
    <mergeCell ref="XDY20:XEB20"/>
    <mergeCell ref="XEC20:XEF20"/>
    <mergeCell ref="XEG20:XEJ20"/>
    <mergeCell ref="XEK20:XEN20"/>
    <mergeCell ref="XEO20:XER20"/>
    <mergeCell ref="XES20:XEV20"/>
    <mergeCell ref="XEW20:XEZ20"/>
    <mergeCell ref="XFA20:XFD20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C11" sqref="C11"/>
    </sheetView>
  </sheetViews>
  <sheetFormatPr defaultColWidth="9.33333333333333" defaultRowHeight="30" customHeight="1" outlineLevelCol="4"/>
  <cols>
    <col min="1" max="1" width="12.8888888888889" customWidth="1"/>
    <col min="2" max="2" width="48.1666666666667" style="52" customWidth="1"/>
    <col min="3" max="3" width="24.6666666666667" style="53" customWidth="1"/>
    <col min="4" max="4" width="23.8333333333333" style="53" customWidth="1"/>
    <col min="5" max="5" width="29.6666666666667" style="53" customWidth="1"/>
    <col min="6" max="6" width="32.3333333333333" customWidth="1"/>
  </cols>
  <sheetData>
    <row r="1" ht="42" customHeight="1" spans="2:5">
      <c r="B1" s="37" t="s">
        <v>51</v>
      </c>
      <c r="C1" s="37"/>
      <c r="D1" s="37"/>
      <c r="E1" s="37"/>
    </row>
    <row r="2" ht="20" customHeight="1" spans="1:5">
      <c r="A2" s="5"/>
      <c r="B2" s="5" t="s">
        <v>52</v>
      </c>
      <c r="C2" s="54"/>
      <c r="D2" s="54"/>
      <c r="E2" s="54"/>
    </row>
    <row r="3" ht="18" customHeight="1" spans="1:5">
      <c r="A3" s="210"/>
      <c r="B3" s="210" t="s">
        <v>99</v>
      </c>
      <c r="C3" s="211"/>
      <c r="D3" s="211"/>
      <c r="E3" s="211"/>
    </row>
    <row r="4" customHeight="1" spans="1:5">
      <c r="A4" s="55" t="s">
        <v>1373</v>
      </c>
      <c r="B4" s="56" t="s">
        <v>1374</v>
      </c>
      <c r="C4" s="56" t="s">
        <v>153</v>
      </c>
      <c r="D4" s="56" t="s">
        <v>101</v>
      </c>
      <c r="E4" s="212" t="s">
        <v>121</v>
      </c>
    </row>
    <row r="5" customHeight="1" spans="1:5">
      <c r="A5" s="89">
        <v>10301</v>
      </c>
      <c r="B5" s="213" t="s">
        <v>1375</v>
      </c>
      <c r="C5" s="214">
        <f>C6+C11+C13+C15+C16</f>
        <v>67400</v>
      </c>
      <c r="D5" s="214">
        <f>D6+D11+D13+D15+D16</f>
        <v>64369</v>
      </c>
      <c r="E5" s="215">
        <f>IFERROR(D5/C5,0)</f>
        <v>0.955029673590505</v>
      </c>
    </row>
    <row r="6" customHeight="1" spans="1:5">
      <c r="A6" s="77">
        <v>1030148</v>
      </c>
      <c r="B6" s="213" t="s">
        <v>1359</v>
      </c>
      <c r="C6" s="216">
        <f>C7+C10</f>
        <v>28000</v>
      </c>
      <c r="D6" s="214">
        <f>D7+D8+D9+D10</f>
        <v>29036</v>
      </c>
      <c r="E6" s="215">
        <f t="shared" ref="E6:E16" si="0">IFERROR(D6/C6,0)</f>
        <v>1.037</v>
      </c>
    </row>
    <row r="7" customHeight="1" spans="1:5">
      <c r="A7" s="79">
        <v>103014801</v>
      </c>
      <c r="B7" s="217" t="s">
        <v>1376</v>
      </c>
      <c r="C7" s="218">
        <v>28000</v>
      </c>
      <c r="D7" s="219">
        <v>14399</v>
      </c>
      <c r="E7" s="215">
        <f t="shared" si="0"/>
        <v>0.51425</v>
      </c>
    </row>
    <row r="8" customHeight="1" spans="1:5">
      <c r="A8" s="79">
        <v>103014802</v>
      </c>
      <c r="B8" s="217" t="s">
        <v>1377</v>
      </c>
      <c r="C8" s="218">
        <v>0</v>
      </c>
      <c r="D8" s="219">
        <v>2874</v>
      </c>
      <c r="E8" s="215">
        <f t="shared" si="0"/>
        <v>0</v>
      </c>
    </row>
    <row r="9" customHeight="1" spans="1:5">
      <c r="A9" s="79">
        <v>103014803</v>
      </c>
      <c r="B9" s="217" t="s">
        <v>1378</v>
      </c>
      <c r="C9" s="218">
        <v>0</v>
      </c>
      <c r="D9" s="219">
        <v>11763</v>
      </c>
      <c r="E9" s="215">
        <f t="shared" si="0"/>
        <v>0</v>
      </c>
    </row>
    <row r="10" customHeight="1" spans="1:5">
      <c r="A10" s="79">
        <v>103014899</v>
      </c>
      <c r="B10" s="217" t="s">
        <v>1379</v>
      </c>
      <c r="C10" s="220">
        <v>0</v>
      </c>
      <c r="D10" s="221">
        <v>0</v>
      </c>
      <c r="E10" s="215">
        <f t="shared" si="0"/>
        <v>0</v>
      </c>
    </row>
    <row r="11" customHeight="1" spans="1:5">
      <c r="A11" s="77">
        <v>1030155</v>
      </c>
      <c r="B11" s="213" t="s">
        <v>1363</v>
      </c>
      <c r="C11" s="222">
        <f>C12</f>
        <v>0</v>
      </c>
      <c r="D11" s="223">
        <f>D12</f>
        <v>0</v>
      </c>
      <c r="E11" s="215">
        <f t="shared" si="0"/>
        <v>0</v>
      </c>
    </row>
    <row r="12" customHeight="1" spans="1:5">
      <c r="A12" s="79">
        <v>103015501</v>
      </c>
      <c r="B12" s="217" t="s">
        <v>1380</v>
      </c>
      <c r="C12" s="220">
        <v>0</v>
      </c>
      <c r="D12" s="221">
        <v>0</v>
      </c>
      <c r="E12" s="215">
        <f t="shared" si="0"/>
        <v>0</v>
      </c>
    </row>
    <row r="13" customHeight="1" spans="1:5">
      <c r="A13" s="77">
        <v>1030156</v>
      </c>
      <c r="B13" s="213" t="s">
        <v>1360</v>
      </c>
      <c r="C13" s="222">
        <v>1200</v>
      </c>
      <c r="D13" s="223">
        <v>1113</v>
      </c>
      <c r="E13" s="215">
        <f t="shared" si="0"/>
        <v>0.9275</v>
      </c>
    </row>
    <row r="14" customHeight="1" spans="1:5">
      <c r="A14" s="77">
        <v>1030159</v>
      </c>
      <c r="B14" s="213" t="s">
        <v>1361</v>
      </c>
      <c r="C14" s="222"/>
      <c r="D14" s="223">
        <v>15</v>
      </c>
      <c r="E14" s="215">
        <f t="shared" si="0"/>
        <v>0</v>
      </c>
    </row>
    <row r="15" customHeight="1" spans="1:5">
      <c r="A15" s="77">
        <v>1030178</v>
      </c>
      <c r="B15" s="213" t="s">
        <v>1362</v>
      </c>
      <c r="C15" s="222">
        <v>1200</v>
      </c>
      <c r="D15" s="223">
        <v>924</v>
      </c>
      <c r="E15" s="215">
        <f t="shared" si="0"/>
        <v>0.77</v>
      </c>
    </row>
    <row r="16" customHeight="1" spans="1:5">
      <c r="A16" s="224">
        <v>1030199</v>
      </c>
      <c r="B16" s="225" t="s">
        <v>1364</v>
      </c>
      <c r="C16" s="226">
        <v>37000</v>
      </c>
      <c r="D16" s="227">
        <v>33296</v>
      </c>
      <c r="E16" s="215">
        <f t="shared" si="0"/>
        <v>0.899891891891892</v>
      </c>
    </row>
  </sheetData>
  <mergeCells count="3">
    <mergeCell ref="B1:E1"/>
    <mergeCell ref="B2:E2"/>
    <mergeCell ref="B3:E3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5" sqref="B5:B9"/>
    </sheetView>
  </sheetViews>
  <sheetFormatPr defaultColWidth="9.33333333333333" defaultRowHeight="35.1" customHeight="1" outlineLevelCol="1"/>
  <cols>
    <col min="1" max="1" width="52.6666666666667" style="118" customWidth="1"/>
    <col min="2" max="2" width="46.6666666666667" style="118" customWidth="1"/>
  </cols>
  <sheetData>
    <row r="1" customHeight="1" spans="1:2">
      <c r="A1" s="71" t="s">
        <v>1383</v>
      </c>
      <c r="B1" s="71"/>
    </row>
    <row r="2" ht="15.95" customHeight="1" spans="1:2">
      <c r="A2" s="199"/>
      <c r="B2" s="5" t="s">
        <v>54</v>
      </c>
    </row>
    <row r="3" ht="17.1" customHeight="1" spans="1:2">
      <c r="A3" s="199"/>
      <c r="B3" s="5" t="s">
        <v>99</v>
      </c>
    </row>
    <row r="4" s="34" customFormat="1" ht="39.95" customHeight="1" spans="1:2">
      <c r="A4" s="200" t="s">
        <v>100</v>
      </c>
      <c r="B4" s="201" t="s">
        <v>101</v>
      </c>
    </row>
    <row r="5" ht="39.95" customHeight="1" spans="1:2">
      <c r="A5" s="202" t="s">
        <v>1384</v>
      </c>
      <c r="B5" s="203">
        <v>138268</v>
      </c>
    </row>
    <row r="6" ht="39.95" customHeight="1" spans="1:2">
      <c r="A6" s="202" t="s">
        <v>1385</v>
      </c>
      <c r="B6" s="203">
        <v>108</v>
      </c>
    </row>
    <row r="7" ht="39.95" customHeight="1" spans="1:2">
      <c r="A7" s="202" t="s">
        <v>1386</v>
      </c>
      <c r="B7" s="203">
        <v>2000</v>
      </c>
    </row>
    <row r="8" ht="39.95" customHeight="1" spans="1:2">
      <c r="A8" s="202" t="s">
        <v>1387</v>
      </c>
      <c r="B8" s="203">
        <v>80350</v>
      </c>
    </row>
    <row r="9" ht="39.95" customHeight="1" spans="1:2">
      <c r="A9" s="204" t="s">
        <v>1388</v>
      </c>
      <c r="B9" s="205">
        <v>32423</v>
      </c>
    </row>
    <row r="10" ht="39.95" customHeight="1" spans="1:2">
      <c r="A10" s="206" t="s">
        <v>1324</v>
      </c>
      <c r="B10" s="207">
        <f>B7+B8+B6+B5+B9</f>
        <v>253149</v>
      </c>
    </row>
    <row r="11" ht="27" customHeight="1" spans="1:2">
      <c r="A11" s="198" t="s">
        <v>1389</v>
      </c>
      <c r="B11" s="198"/>
    </row>
    <row r="12" ht="24.95" customHeight="1" spans="1:2">
      <c r="A12" s="104" t="s">
        <v>1390</v>
      </c>
      <c r="B12" s="104"/>
    </row>
  </sheetData>
  <mergeCells count="3">
    <mergeCell ref="A1:B1"/>
    <mergeCell ref="A11:B11"/>
    <mergeCell ref="A12:B12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B5" workbookViewId="0">
      <selection activeCell="A4" sqref="A4:D19"/>
    </sheetView>
  </sheetViews>
  <sheetFormatPr defaultColWidth="9.33333333333333" defaultRowHeight="24.95" customHeight="1" outlineLevelCol="5"/>
  <cols>
    <col min="1" max="1" width="58.1666666666667" style="35" customWidth="1"/>
    <col min="2" max="2" width="39.1666666666667" style="182" customWidth="1"/>
    <col min="3" max="3" width="34.5" style="53" customWidth="1"/>
    <col min="4" max="4" width="37.1666666666667" style="53" customWidth="1"/>
  </cols>
  <sheetData>
    <row r="1" ht="47.1" customHeight="1" spans="1:4">
      <c r="A1" s="164" t="s">
        <v>55</v>
      </c>
      <c r="B1" s="38"/>
      <c r="C1" s="37"/>
      <c r="D1" s="37"/>
    </row>
    <row r="2" ht="15" customHeight="1" spans="1:4">
      <c r="A2" s="183"/>
      <c r="B2" s="184"/>
      <c r="C2" s="185"/>
      <c r="D2" s="5" t="s">
        <v>56</v>
      </c>
    </row>
    <row r="3" ht="18" customHeight="1" spans="1:4">
      <c r="A3" s="183"/>
      <c r="B3" s="184"/>
      <c r="C3" s="185"/>
      <c r="D3" s="5" t="s">
        <v>99</v>
      </c>
    </row>
    <row r="4" s="180" customFormat="1" ht="36" customHeight="1" spans="1:4">
      <c r="A4" s="186" t="s">
        <v>100</v>
      </c>
      <c r="B4" s="41" t="s">
        <v>195</v>
      </c>
      <c r="C4" s="41" t="s">
        <v>196</v>
      </c>
      <c r="D4" s="187" t="s">
        <v>122</v>
      </c>
    </row>
    <row r="5" s="181" customFormat="1" ht="32.1" customHeight="1" spans="1:4">
      <c r="A5" s="188" t="s">
        <v>1391</v>
      </c>
      <c r="B5" s="44">
        <f>SUM(B6:B13)</f>
        <v>138268</v>
      </c>
      <c r="C5" s="44">
        <f>SUM(C6:C13)</f>
        <v>112239</v>
      </c>
      <c r="D5" s="189">
        <f>B5/C5</f>
        <v>1.23190691292688</v>
      </c>
    </row>
    <row r="6" s="180" customFormat="1" ht="32.1" customHeight="1" spans="1:6">
      <c r="A6" s="190" t="s">
        <v>1392</v>
      </c>
      <c r="B6" s="47">
        <v>2</v>
      </c>
      <c r="C6" s="47">
        <v>13</v>
      </c>
      <c r="D6" s="191">
        <f>B6/C6</f>
        <v>0.153846153846154</v>
      </c>
      <c r="F6" s="181"/>
    </row>
    <row r="7" s="180" customFormat="1" ht="32.1" customHeight="1" spans="1:6">
      <c r="A7" s="190" t="s">
        <v>1393</v>
      </c>
      <c r="B7" s="47">
        <v>0</v>
      </c>
      <c r="C7" s="47">
        <v>16334</v>
      </c>
      <c r="D7" s="191">
        <f>B7/C7</f>
        <v>0</v>
      </c>
      <c r="F7" s="181"/>
    </row>
    <row r="8" s="180" customFormat="1" ht="32.1" customHeight="1" spans="1:6">
      <c r="A8" s="190" t="s">
        <v>1394</v>
      </c>
      <c r="B8" s="47">
        <v>20471</v>
      </c>
      <c r="C8" s="47">
        <v>11528</v>
      </c>
      <c r="D8" s="191">
        <f>B8/C8</f>
        <v>1.77576335877863</v>
      </c>
      <c r="F8" s="181"/>
    </row>
    <row r="9" s="180" customFormat="1" ht="32.1" customHeight="1" spans="1:6">
      <c r="A9" s="190" t="s">
        <v>1395</v>
      </c>
      <c r="B9" s="47">
        <v>8362</v>
      </c>
      <c r="C9" s="47">
        <v>0</v>
      </c>
      <c r="D9" s="191">
        <v>0</v>
      </c>
      <c r="F9" s="181"/>
    </row>
    <row r="10" s="180" customFormat="1" ht="32.1" customHeight="1" spans="1:6">
      <c r="A10" s="190" t="s">
        <v>1396</v>
      </c>
      <c r="B10" s="47">
        <v>15</v>
      </c>
      <c r="C10" s="47">
        <v>0</v>
      </c>
      <c r="D10" s="191">
        <v>1</v>
      </c>
      <c r="F10" s="181"/>
    </row>
    <row r="11" s="180" customFormat="1" ht="32.1" customHeight="1" spans="1:6">
      <c r="A11" s="190" t="s">
        <v>356</v>
      </c>
      <c r="B11" s="47">
        <v>96001</v>
      </c>
      <c r="C11" s="47">
        <v>72944</v>
      </c>
      <c r="D11" s="191">
        <f>B11/C11</f>
        <v>1.31609179644659</v>
      </c>
      <c r="F11" s="181"/>
    </row>
    <row r="12" s="180" customFormat="1" ht="32.1" customHeight="1" spans="1:6">
      <c r="A12" s="190" t="s">
        <v>1397</v>
      </c>
      <c r="B12" s="47">
        <v>13417</v>
      </c>
      <c r="C12" s="47">
        <v>11420</v>
      </c>
      <c r="D12" s="191">
        <f>B12/C12</f>
        <v>1.17486865148862</v>
      </c>
      <c r="F12" s="181"/>
    </row>
    <row r="13" s="180" customFormat="1" ht="32.1" customHeight="1" spans="1:6">
      <c r="A13" s="192" t="s">
        <v>1398</v>
      </c>
      <c r="B13" s="47">
        <v>0</v>
      </c>
      <c r="C13" s="47">
        <v>0</v>
      </c>
      <c r="D13" s="191"/>
      <c r="F13" s="181"/>
    </row>
    <row r="14" s="181" customFormat="1" ht="32.1" customHeight="1" spans="1:4">
      <c r="A14" s="188" t="s">
        <v>1399</v>
      </c>
      <c r="B14" s="193">
        <v>2000</v>
      </c>
      <c r="C14" s="193">
        <v>25942</v>
      </c>
      <c r="D14" s="189">
        <f t="shared" ref="D14:D18" si="0">B14/C14</f>
        <v>0.0770950582067689</v>
      </c>
    </row>
    <row r="15" s="181" customFormat="1" ht="32.1" customHeight="1" spans="1:4">
      <c r="A15" s="188" t="s">
        <v>194</v>
      </c>
      <c r="B15" s="194">
        <v>80350</v>
      </c>
      <c r="C15" s="194">
        <v>72485</v>
      </c>
      <c r="D15" s="189">
        <v>0</v>
      </c>
    </row>
    <row r="16" s="181" customFormat="1" ht="32.1" customHeight="1" spans="1:4">
      <c r="A16" s="188" t="s">
        <v>1400</v>
      </c>
      <c r="B16" s="193">
        <v>108</v>
      </c>
      <c r="C16" s="193">
        <v>120</v>
      </c>
      <c r="D16" s="189">
        <f t="shared" si="0"/>
        <v>0.9</v>
      </c>
    </row>
    <row r="17" s="181" customFormat="1" ht="32.1" customHeight="1" spans="1:4">
      <c r="A17" s="188" t="s">
        <v>160</v>
      </c>
      <c r="B17" s="193">
        <v>32423</v>
      </c>
      <c r="C17" s="193">
        <v>10743</v>
      </c>
      <c r="D17" s="189">
        <f t="shared" si="0"/>
        <v>3.01805827050172</v>
      </c>
    </row>
    <row r="18" s="181" customFormat="1" ht="32.1" customHeight="1" spans="1:4">
      <c r="A18" s="195" t="s">
        <v>1401</v>
      </c>
      <c r="B18" s="196">
        <f>B5+B14+B15+B16+B17</f>
        <v>253149</v>
      </c>
      <c r="C18" s="196">
        <f>C5+C14+C15+C16+C17</f>
        <v>221529</v>
      </c>
      <c r="D18" s="197">
        <f t="shared" si="0"/>
        <v>1.14273526265184</v>
      </c>
    </row>
    <row r="19" ht="32.1" customHeight="1" spans="1:6">
      <c r="A19" s="198" t="s">
        <v>1402</v>
      </c>
      <c r="B19" s="198"/>
      <c r="C19" s="198"/>
      <c r="D19" s="198"/>
      <c r="F19" s="181"/>
    </row>
    <row r="20" ht="30" customHeight="1"/>
  </sheetData>
  <mergeCells count="2">
    <mergeCell ref="A1:D1"/>
    <mergeCell ref="A19:D19"/>
  </mergeCells>
  <pageMargins left="0.75" right="0.75" top="1" bottom="1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topLeftCell="A42" workbookViewId="0">
      <selection activeCell="A5" sqref="A5:B48"/>
    </sheetView>
  </sheetViews>
  <sheetFormatPr defaultColWidth="9.33333333333333" defaultRowHeight="30" customHeight="1" outlineLevelCol="1"/>
  <cols>
    <col min="1" max="1" width="98" style="52" customWidth="1"/>
    <col min="2" max="2" width="36.5" style="163" customWidth="1"/>
  </cols>
  <sheetData>
    <row r="1" ht="42" customHeight="1" spans="1:2">
      <c r="A1" s="164" t="s">
        <v>57</v>
      </c>
      <c r="B1" s="37"/>
    </row>
    <row r="2" ht="24" customHeight="1" spans="1:2">
      <c r="A2" s="130" t="s">
        <v>58</v>
      </c>
      <c r="B2" s="54"/>
    </row>
    <row r="3" ht="17.1" customHeight="1" spans="1:2">
      <c r="A3" s="165" t="s">
        <v>99</v>
      </c>
      <c r="B3" s="166"/>
    </row>
    <row r="4" s="34" customFormat="1" customHeight="1" spans="1:2">
      <c r="A4" s="208" t="s">
        <v>1374</v>
      </c>
      <c r="B4" s="209" t="s">
        <v>101</v>
      </c>
    </row>
    <row r="5" customHeight="1" spans="1:2">
      <c r="A5" s="169" t="s">
        <v>1403</v>
      </c>
      <c r="B5" s="170">
        <v>138268</v>
      </c>
    </row>
    <row r="6" customHeight="1" spans="1:2">
      <c r="A6" s="171" t="s">
        <v>525</v>
      </c>
      <c r="B6" s="170">
        <v>2</v>
      </c>
    </row>
    <row r="7" customHeight="1" spans="1:2">
      <c r="A7" s="171" t="s">
        <v>1404</v>
      </c>
      <c r="B7" s="170">
        <v>2</v>
      </c>
    </row>
    <row r="8" customHeight="1" spans="1:2">
      <c r="A8" s="172" t="s">
        <v>1405</v>
      </c>
      <c r="B8" s="173">
        <v>2</v>
      </c>
    </row>
    <row r="9" customHeight="1" spans="1:2">
      <c r="A9" s="171" t="s">
        <v>179</v>
      </c>
      <c r="B9" s="170">
        <v>20471</v>
      </c>
    </row>
    <row r="10" customHeight="1" spans="1:2">
      <c r="A10" s="171" t="s">
        <v>1406</v>
      </c>
      <c r="B10" s="170">
        <v>14829</v>
      </c>
    </row>
    <row r="11" customHeight="1" spans="1:2">
      <c r="A11" s="172" t="s">
        <v>1407</v>
      </c>
      <c r="B11" s="173">
        <v>10083</v>
      </c>
    </row>
    <row r="12" customHeight="1" spans="1:2">
      <c r="A12" s="172" t="s">
        <v>1408</v>
      </c>
      <c r="B12" s="173">
        <v>4249</v>
      </c>
    </row>
    <row r="13" customHeight="1" spans="1:2">
      <c r="A13" s="171" t="s">
        <v>1409</v>
      </c>
      <c r="B13" s="170">
        <v>497</v>
      </c>
    </row>
    <row r="14" customHeight="1" spans="1:2">
      <c r="A14" s="171" t="s">
        <v>1410</v>
      </c>
      <c r="B14" s="170">
        <v>985</v>
      </c>
    </row>
    <row r="15" customHeight="1" spans="1:2">
      <c r="A15" s="172" t="s">
        <v>1411</v>
      </c>
      <c r="B15" s="173">
        <v>985</v>
      </c>
    </row>
    <row r="16" customHeight="1" spans="1:2">
      <c r="A16" s="172" t="s">
        <v>1412</v>
      </c>
      <c r="B16" s="173">
        <v>953</v>
      </c>
    </row>
    <row r="17" customHeight="1" spans="1:2">
      <c r="A17" s="172" t="s">
        <v>1413</v>
      </c>
      <c r="B17" s="173">
        <v>799</v>
      </c>
    </row>
    <row r="18" customHeight="1" spans="1:2">
      <c r="A18" s="171" t="s">
        <v>1414</v>
      </c>
      <c r="B18" s="170">
        <v>154</v>
      </c>
    </row>
    <row r="19" customHeight="1" spans="1:2">
      <c r="A19" s="172" t="s">
        <v>1415</v>
      </c>
      <c r="B19" s="173">
        <v>3704</v>
      </c>
    </row>
    <row r="20" customHeight="1" spans="1:2">
      <c r="A20" s="171" t="s">
        <v>1416</v>
      </c>
      <c r="B20" s="170">
        <v>3704</v>
      </c>
    </row>
    <row r="21" customHeight="1" spans="1:2">
      <c r="A21" s="172" t="s">
        <v>180</v>
      </c>
      <c r="B21" s="173">
        <v>8362</v>
      </c>
    </row>
    <row r="22" customHeight="1" spans="1:2">
      <c r="A22" s="172" t="s">
        <v>1417</v>
      </c>
      <c r="B22" s="173">
        <v>8362</v>
      </c>
    </row>
    <row r="23" customHeight="1" spans="1:2">
      <c r="A23" s="172" t="s">
        <v>1418</v>
      </c>
      <c r="B23" s="173">
        <v>4908</v>
      </c>
    </row>
    <row r="24" customHeight="1" spans="1:2">
      <c r="A24" s="171" t="s">
        <v>1419</v>
      </c>
      <c r="B24" s="170">
        <v>3454</v>
      </c>
    </row>
    <row r="25" customHeight="1" spans="1:2">
      <c r="A25" s="171" t="s">
        <v>181</v>
      </c>
      <c r="B25" s="170">
        <v>15</v>
      </c>
    </row>
    <row r="26" customHeight="1" spans="1:2">
      <c r="A26" s="172" t="s">
        <v>1420</v>
      </c>
      <c r="B26" s="173">
        <v>15</v>
      </c>
    </row>
    <row r="27" customHeight="1" spans="1:2">
      <c r="A27" s="172" t="s">
        <v>1421</v>
      </c>
      <c r="B27" s="173">
        <v>15</v>
      </c>
    </row>
    <row r="28" customHeight="1" spans="1:2">
      <c r="A28" s="171" t="s">
        <v>1248</v>
      </c>
      <c r="B28" s="170">
        <v>96001</v>
      </c>
    </row>
    <row r="29" customHeight="1" spans="1:2">
      <c r="A29" s="172" t="s">
        <v>1422</v>
      </c>
      <c r="B29" s="173">
        <v>93084</v>
      </c>
    </row>
    <row r="30" customHeight="1" spans="1:2">
      <c r="A30" s="172" t="s">
        <v>1423</v>
      </c>
      <c r="B30" s="173">
        <v>23584</v>
      </c>
    </row>
    <row r="31" customHeight="1" spans="1:2">
      <c r="A31" s="172" t="s">
        <v>1424</v>
      </c>
      <c r="B31" s="173">
        <v>69500</v>
      </c>
    </row>
    <row r="32" customHeight="1" spans="1:2">
      <c r="A32" s="172" t="s">
        <v>1425</v>
      </c>
      <c r="B32" s="173">
        <v>62</v>
      </c>
    </row>
    <row r="33" customHeight="1" spans="1:2">
      <c r="A33" s="172" t="s">
        <v>1426</v>
      </c>
      <c r="B33" s="173">
        <v>50</v>
      </c>
    </row>
    <row r="34" customHeight="1" spans="1:2">
      <c r="A34" s="171" t="s">
        <v>1427</v>
      </c>
      <c r="B34" s="170">
        <v>12</v>
      </c>
    </row>
    <row r="35" customHeight="1" spans="1:2">
      <c r="A35" s="171" t="s">
        <v>1428</v>
      </c>
      <c r="B35" s="170">
        <v>2155</v>
      </c>
    </row>
    <row r="36" customHeight="1" spans="1:2">
      <c r="A36" s="172" t="s">
        <v>1429</v>
      </c>
      <c r="B36" s="173">
        <v>1523</v>
      </c>
    </row>
    <row r="37" customHeight="1" spans="1:2">
      <c r="A37" s="172" t="s">
        <v>1430</v>
      </c>
      <c r="B37" s="173">
        <v>263</v>
      </c>
    </row>
    <row r="38" customHeight="1" spans="1:2">
      <c r="A38" s="172" t="s">
        <v>1431</v>
      </c>
      <c r="B38" s="173">
        <v>45</v>
      </c>
    </row>
    <row r="39" customHeight="1" spans="1:2">
      <c r="A39" s="172" t="s">
        <v>1432</v>
      </c>
      <c r="B39" s="173">
        <v>229</v>
      </c>
    </row>
    <row r="40" customHeight="1" spans="1:2">
      <c r="A40" s="174" t="s">
        <v>1433</v>
      </c>
      <c r="B40" s="175">
        <v>95</v>
      </c>
    </row>
    <row r="41" customHeight="1" spans="1:2">
      <c r="A41" s="176" t="s">
        <v>1434</v>
      </c>
      <c r="B41" s="177">
        <v>700</v>
      </c>
    </row>
    <row r="42" customHeight="1" spans="1:2">
      <c r="A42" s="178" t="s">
        <v>1435</v>
      </c>
      <c r="B42" s="177">
        <v>700</v>
      </c>
    </row>
    <row r="43" customHeight="1" spans="1:2">
      <c r="A43" s="179" t="s">
        <v>192</v>
      </c>
      <c r="B43" s="177">
        <v>13417</v>
      </c>
    </row>
    <row r="44" customHeight="1" spans="1:2">
      <c r="A44" s="176" t="s">
        <v>1436</v>
      </c>
      <c r="B44" s="177">
        <v>13417</v>
      </c>
    </row>
    <row r="45" customHeight="1" spans="1:2">
      <c r="A45" s="178" t="s">
        <v>1437</v>
      </c>
      <c r="B45" s="177">
        <v>2591</v>
      </c>
    </row>
    <row r="46" customHeight="1" spans="1:2">
      <c r="A46" s="178" t="s">
        <v>1438</v>
      </c>
      <c r="B46" s="177">
        <v>83</v>
      </c>
    </row>
    <row r="47" customHeight="1" spans="1:2">
      <c r="A47" s="178" t="s">
        <v>1439</v>
      </c>
      <c r="B47" s="177">
        <v>505</v>
      </c>
    </row>
    <row r="48" customHeight="1" spans="1:2">
      <c r="A48" s="178" t="s">
        <v>1440</v>
      </c>
      <c r="B48" s="177">
        <v>10238</v>
      </c>
    </row>
  </sheetData>
  <mergeCells count="3">
    <mergeCell ref="A1:B1"/>
    <mergeCell ref="A2:B2"/>
    <mergeCell ref="A3:B3"/>
  </mergeCells>
  <dataValidations count="1">
    <dataValidation type="decimal" operator="between" allowBlank="1" showInputMessage="1" showErrorMessage="1" sqref="B5:B39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3" sqref="B13"/>
    </sheetView>
  </sheetViews>
  <sheetFormatPr defaultColWidth="9.33333333333333" defaultRowHeight="35.1" customHeight="1" outlineLevelCol="1"/>
  <cols>
    <col min="1" max="1" width="52.6666666666667" style="118" customWidth="1"/>
    <col min="2" max="2" width="46.6666666666667" style="118" customWidth="1"/>
  </cols>
  <sheetData>
    <row r="1" customHeight="1" spans="1:2">
      <c r="A1" s="71" t="s">
        <v>1441</v>
      </c>
      <c r="B1" s="71"/>
    </row>
    <row r="2" ht="15.95" customHeight="1" spans="1:2">
      <c r="A2" s="199"/>
      <c r="B2" s="5" t="s">
        <v>60</v>
      </c>
    </row>
    <row r="3" ht="17.1" customHeight="1" spans="1:2">
      <c r="A3" s="199"/>
      <c r="B3" s="5" t="s">
        <v>99</v>
      </c>
    </row>
    <row r="4" s="34" customFormat="1" ht="39.95" customHeight="1" spans="1:2">
      <c r="A4" s="200" t="s">
        <v>100</v>
      </c>
      <c r="B4" s="201" t="s">
        <v>101</v>
      </c>
    </row>
    <row r="5" ht="39.95" customHeight="1" spans="1:2">
      <c r="A5" s="202" t="s">
        <v>1384</v>
      </c>
      <c r="B5" s="203">
        <v>138268</v>
      </c>
    </row>
    <row r="6" ht="39.95" customHeight="1" spans="1:2">
      <c r="A6" s="202" t="s">
        <v>1385</v>
      </c>
      <c r="B6" s="203">
        <v>108</v>
      </c>
    </row>
    <row r="7" ht="39.95" customHeight="1" spans="1:2">
      <c r="A7" s="202" t="s">
        <v>1386</v>
      </c>
      <c r="B7" s="203">
        <v>2000</v>
      </c>
    </row>
    <row r="8" ht="39.95" customHeight="1" spans="1:2">
      <c r="A8" s="202" t="s">
        <v>1387</v>
      </c>
      <c r="B8" s="203">
        <v>80350</v>
      </c>
    </row>
    <row r="9" ht="39.95" customHeight="1" spans="1:2">
      <c r="A9" s="204" t="s">
        <v>1388</v>
      </c>
      <c r="B9" s="205">
        <v>32423</v>
      </c>
    </row>
    <row r="10" ht="39.95" customHeight="1" spans="1:2">
      <c r="A10" s="206" t="s">
        <v>1324</v>
      </c>
      <c r="B10" s="207">
        <f>B7+B8+B6+B5+B9</f>
        <v>253149</v>
      </c>
    </row>
    <row r="11" ht="27" customHeight="1" spans="1:2">
      <c r="A11" s="198" t="s">
        <v>1442</v>
      </c>
      <c r="B11" s="198"/>
    </row>
    <row r="12" ht="24.95" customHeight="1" spans="1:2">
      <c r="A12" s="104" t="s">
        <v>1443</v>
      </c>
      <c r="B12" s="104"/>
    </row>
  </sheetData>
  <mergeCells count="3">
    <mergeCell ref="A1:B1"/>
    <mergeCell ref="A11:B11"/>
    <mergeCell ref="A12:B12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A9" sqref="A9"/>
    </sheetView>
  </sheetViews>
  <sheetFormatPr defaultColWidth="9.33333333333333" defaultRowHeight="24.95" customHeight="1" outlineLevelCol="3"/>
  <cols>
    <col min="1" max="1" width="60.6666666666667" style="35" customWidth="1"/>
    <col min="2" max="2" width="39.1666666666667" style="182" customWidth="1"/>
    <col min="3" max="3" width="34.5" style="53" customWidth="1"/>
    <col min="4" max="4" width="37.1666666666667" style="53" customWidth="1"/>
  </cols>
  <sheetData>
    <row r="1" ht="47.1" customHeight="1" spans="1:4">
      <c r="A1" s="164" t="s">
        <v>61</v>
      </c>
      <c r="B1" s="38"/>
      <c r="C1" s="37"/>
      <c r="D1" s="37"/>
    </row>
    <row r="2" ht="15" customHeight="1" spans="1:4">
      <c r="A2" s="183"/>
      <c r="B2" s="184"/>
      <c r="C2" s="185"/>
      <c r="D2" s="5" t="s">
        <v>62</v>
      </c>
    </row>
    <row r="3" ht="18" customHeight="1" spans="1:4">
      <c r="A3" s="183"/>
      <c r="B3" s="184"/>
      <c r="C3" s="185"/>
      <c r="D3" s="5" t="s">
        <v>99</v>
      </c>
    </row>
    <row r="4" s="180" customFormat="1" ht="36" customHeight="1" spans="1:4">
      <c r="A4" s="186" t="s">
        <v>100</v>
      </c>
      <c r="B4" s="41" t="s">
        <v>195</v>
      </c>
      <c r="C4" s="41" t="s">
        <v>196</v>
      </c>
      <c r="D4" s="187" t="s">
        <v>122</v>
      </c>
    </row>
    <row r="5" s="181" customFormat="1" ht="32.1" customHeight="1" spans="1:4">
      <c r="A5" s="188" t="s">
        <v>1391</v>
      </c>
      <c r="B5" s="44">
        <f>SUM(B6:B13)</f>
        <v>138268</v>
      </c>
      <c r="C5" s="44">
        <f>SUM(C6:C13)</f>
        <v>112239</v>
      </c>
      <c r="D5" s="189">
        <f t="shared" ref="D5:D8" si="0">B5/C5</f>
        <v>1.23190691292688</v>
      </c>
    </row>
    <row r="6" s="180" customFormat="1" ht="32.1" customHeight="1" spans="1:4">
      <c r="A6" s="190" t="s">
        <v>1392</v>
      </c>
      <c r="B6" s="47">
        <v>2</v>
      </c>
      <c r="C6" s="47">
        <v>13</v>
      </c>
      <c r="D6" s="191">
        <f t="shared" si="0"/>
        <v>0.153846153846154</v>
      </c>
    </row>
    <row r="7" s="180" customFormat="1" ht="32.1" customHeight="1" spans="1:4">
      <c r="A7" s="190" t="s">
        <v>1393</v>
      </c>
      <c r="B7" s="47">
        <v>0</v>
      </c>
      <c r="C7" s="47">
        <v>16334</v>
      </c>
      <c r="D7" s="191">
        <f t="shared" si="0"/>
        <v>0</v>
      </c>
    </row>
    <row r="8" s="180" customFormat="1" ht="32.1" customHeight="1" spans="1:4">
      <c r="A8" s="190" t="s">
        <v>1394</v>
      </c>
      <c r="B8" s="47">
        <v>20471</v>
      </c>
      <c r="C8" s="47">
        <v>11528</v>
      </c>
      <c r="D8" s="191">
        <f t="shared" si="0"/>
        <v>1.77576335877863</v>
      </c>
    </row>
    <row r="9" s="180" customFormat="1" ht="32.1" customHeight="1" spans="1:4">
      <c r="A9" s="190" t="s">
        <v>1395</v>
      </c>
      <c r="B9" s="47">
        <v>8362</v>
      </c>
      <c r="C9" s="47">
        <v>0</v>
      </c>
      <c r="D9" s="191">
        <v>0</v>
      </c>
    </row>
    <row r="10" s="180" customFormat="1" ht="32.1" customHeight="1" spans="1:4">
      <c r="A10" s="190" t="s">
        <v>1396</v>
      </c>
      <c r="B10" s="47">
        <v>15</v>
      </c>
      <c r="C10" s="47">
        <v>0</v>
      </c>
      <c r="D10" s="191">
        <v>1</v>
      </c>
    </row>
    <row r="11" s="180" customFormat="1" ht="32.1" customHeight="1" spans="1:4">
      <c r="A11" s="190" t="s">
        <v>356</v>
      </c>
      <c r="B11" s="47">
        <v>96001</v>
      </c>
      <c r="C11" s="47">
        <v>72944</v>
      </c>
      <c r="D11" s="191">
        <f t="shared" ref="D11:D14" si="1">B11/C11</f>
        <v>1.31609179644659</v>
      </c>
    </row>
    <row r="12" s="180" customFormat="1" ht="32.1" customHeight="1" spans="1:4">
      <c r="A12" s="190" t="s">
        <v>1397</v>
      </c>
      <c r="B12" s="47">
        <v>13417</v>
      </c>
      <c r="C12" s="47">
        <v>11420</v>
      </c>
      <c r="D12" s="191">
        <f t="shared" si="1"/>
        <v>1.17486865148862</v>
      </c>
    </row>
    <row r="13" s="181" customFormat="1" ht="32.1" customHeight="1" spans="1:4">
      <c r="A13" s="192" t="s">
        <v>1398</v>
      </c>
      <c r="B13" s="47">
        <v>0</v>
      </c>
      <c r="C13" s="47">
        <v>0</v>
      </c>
      <c r="D13" s="191"/>
    </row>
    <row r="14" s="181" customFormat="1" ht="32.1" customHeight="1" spans="1:4">
      <c r="A14" s="188" t="s">
        <v>1399</v>
      </c>
      <c r="B14" s="193">
        <v>2000</v>
      </c>
      <c r="C14" s="193">
        <v>25942</v>
      </c>
      <c r="D14" s="189">
        <f t="shared" si="1"/>
        <v>0.0770950582067689</v>
      </c>
    </row>
    <row r="15" s="181" customFormat="1" ht="32.1" customHeight="1" spans="1:4">
      <c r="A15" s="188" t="s">
        <v>194</v>
      </c>
      <c r="B15" s="194">
        <v>80350</v>
      </c>
      <c r="C15" s="194">
        <v>72485</v>
      </c>
      <c r="D15" s="189">
        <v>0</v>
      </c>
    </row>
    <row r="16" s="181" customFormat="1" ht="32.1" customHeight="1" spans="1:4">
      <c r="A16" s="188" t="s">
        <v>1400</v>
      </c>
      <c r="B16" s="193">
        <v>108</v>
      </c>
      <c r="C16" s="193">
        <v>120</v>
      </c>
      <c r="D16" s="189">
        <f t="shared" ref="D16:D18" si="2">B16/C16</f>
        <v>0.9</v>
      </c>
    </row>
    <row r="17" s="181" customFormat="1" ht="32.1" customHeight="1" spans="1:4">
      <c r="A17" s="188" t="s">
        <v>160</v>
      </c>
      <c r="B17" s="193">
        <v>32423</v>
      </c>
      <c r="C17" s="193">
        <v>10743</v>
      </c>
      <c r="D17" s="189">
        <f t="shared" si="2"/>
        <v>3.01805827050172</v>
      </c>
    </row>
    <row r="18" ht="32.1" customHeight="1" spans="1:4">
      <c r="A18" s="195" t="s">
        <v>1401</v>
      </c>
      <c r="B18" s="196">
        <f>B5+B14+B15+B16+B17</f>
        <v>253149</v>
      </c>
      <c r="C18" s="196">
        <f>C5+C14+C15+C16+C17</f>
        <v>221529</v>
      </c>
      <c r="D18" s="197">
        <f t="shared" si="2"/>
        <v>1.14273526265184</v>
      </c>
    </row>
    <row r="19" ht="30" customHeight="1" spans="1:4">
      <c r="A19" s="198" t="s">
        <v>1444</v>
      </c>
      <c r="B19" s="198"/>
      <c r="C19" s="198"/>
      <c r="D19" s="198"/>
    </row>
  </sheetData>
  <mergeCells count="2">
    <mergeCell ref="A1:D1"/>
    <mergeCell ref="A19:D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11" workbookViewId="0">
      <selection activeCell="E5" sqref="E5:E28"/>
    </sheetView>
  </sheetViews>
  <sheetFormatPr defaultColWidth="9.33333333333333" defaultRowHeight="15"/>
  <cols>
    <col min="1" max="1" width="32.8333333333333" style="106" customWidth="1"/>
    <col min="2" max="2" width="24.3333333333333" style="350" customWidth="1"/>
    <col min="3" max="3" width="24.1666666666667" style="350" customWidth="1"/>
    <col min="4" max="4" width="23" style="351" customWidth="1"/>
    <col min="5" max="5" width="27.1666666666667" style="350" customWidth="1"/>
    <col min="6" max="6" width="17.3333333333333" style="106"/>
  </cols>
  <sheetData>
    <row r="1" s="93" customFormat="1" ht="46.5" customHeight="1" spans="1:14">
      <c r="A1" s="71" t="s">
        <v>8</v>
      </c>
      <c r="B1" s="71"/>
      <c r="C1" s="71"/>
      <c r="D1" s="254"/>
      <c r="E1" s="71"/>
      <c r="F1" s="52"/>
      <c r="G1"/>
      <c r="H1"/>
      <c r="I1"/>
      <c r="J1"/>
      <c r="K1"/>
      <c r="L1"/>
      <c r="M1"/>
      <c r="N1"/>
    </row>
    <row r="2" s="93" customFormat="1" ht="16.5" customHeight="1" spans="1:14">
      <c r="A2" s="364"/>
      <c r="B2" s="364"/>
      <c r="C2" s="364"/>
      <c r="D2" s="365"/>
      <c r="E2" s="366" t="s">
        <v>118</v>
      </c>
      <c r="F2" s="52"/>
      <c r="G2"/>
      <c r="H2"/>
      <c r="I2"/>
      <c r="J2"/>
      <c r="K2"/>
      <c r="L2"/>
      <c r="M2"/>
      <c r="N2"/>
    </row>
    <row r="3" s="93" customFormat="1" ht="21.75" customHeight="1" spans="1:14">
      <c r="A3" s="119" t="s">
        <v>99</v>
      </c>
      <c r="B3" s="120"/>
      <c r="C3" s="120"/>
      <c r="D3" s="256"/>
      <c r="E3" s="120"/>
      <c r="F3" s="52"/>
      <c r="G3"/>
      <c r="H3"/>
      <c r="I3"/>
      <c r="J3"/>
      <c r="K3"/>
      <c r="L3"/>
      <c r="M3"/>
      <c r="N3"/>
    </row>
    <row r="4" s="121" customFormat="1" ht="32.1" customHeight="1" spans="1:14">
      <c r="A4" s="55" t="s">
        <v>119</v>
      </c>
      <c r="B4" s="56" t="s">
        <v>120</v>
      </c>
      <c r="C4" s="56" t="s">
        <v>101</v>
      </c>
      <c r="D4" s="353" t="s">
        <v>121</v>
      </c>
      <c r="E4" s="57" t="s">
        <v>122</v>
      </c>
      <c r="F4" s="243"/>
      <c r="G4"/>
      <c r="H4"/>
      <c r="I4"/>
      <c r="J4"/>
      <c r="K4"/>
      <c r="L4"/>
      <c r="M4"/>
      <c r="N4"/>
    </row>
    <row r="5" s="121" customFormat="1" ht="24.95" customHeight="1" spans="1:14">
      <c r="A5" s="77" t="s">
        <v>123</v>
      </c>
      <c r="B5" s="88">
        <f>SUM(B6:B19)</f>
        <v>89020</v>
      </c>
      <c r="C5" s="88">
        <f>SUM(C6:C19)</f>
        <v>87106</v>
      </c>
      <c r="D5" s="354">
        <f>C5/B5</f>
        <v>0.978499213659852</v>
      </c>
      <c r="E5" s="215">
        <v>1.04688420167057</v>
      </c>
      <c r="F5" s="243"/>
      <c r="G5" s="34"/>
      <c r="H5" s="34"/>
      <c r="I5" s="34"/>
      <c r="J5" s="34"/>
      <c r="K5" s="34"/>
      <c r="L5" s="34"/>
      <c r="M5" s="34"/>
      <c r="N5" s="34"/>
    </row>
    <row r="6" s="93" customFormat="1" ht="24.95" customHeight="1" spans="1:14">
      <c r="A6" s="79" t="s">
        <v>124</v>
      </c>
      <c r="B6" s="294">
        <v>27750</v>
      </c>
      <c r="C6" s="294">
        <v>27095</v>
      </c>
      <c r="D6" s="355">
        <f t="shared" ref="D6:D27" si="0">C6/B6</f>
        <v>0.976396396396396</v>
      </c>
      <c r="E6" s="239">
        <v>1.0492177819083</v>
      </c>
      <c r="F6" s="243"/>
      <c r="G6"/>
      <c r="H6"/>
      <c r="I6"/>
      <c r="J6"/>
      <c r="K6"/>
      <c r="L6"/>
      <c r="M6"/>
      <c r="N6"/>
    </row>
    <row r="7" s="93" customFormat="1" ht="24.95" customHeight="1" spans="1:14">
      <c r="A7" s="79" t="s">
        <v>125</v>
      </c>
      <c r="B7" s="294">
        <v>6440</v>
      </c>
      <c r="C7" s="294">
        <v>6932</v>
      </c>
      <c r="D7" s="355">
        <f t="shared" si="0"/>
        <v>1.07639751552795</v>
      </c>
      <c r="E7" s="239">
        <v>1.12825520833333</v>
      </c>
      <c r="F7" s="243"/>
      <c r="G7"/>
      <c r="H7"/>
      <c r="I7"/>
      <c r="J7"/>
      <c r="K7"/>
      <c r="L7"/>
      <c r="M7"/>
      <c r="N7"/>
    </row>
    <row r="8" s="93" customFormat="1" ht="24.95" customHeight="1" spans="1:14">
      <c r="A8" s="79" t="s">
        <v>126</v>
      </c>
      <c r="B8" s="294">
        <v>2212</v>
      </c>
      <c r="C8" s="294">
        <v>1937</v>
      </c>
      <c r="D8" s="355">
        <f t="shared" si="0"/>
        <v>0.875678119349005</v>
      </c>
      <c r="E8" s="239">
        <v>0.955599407992107</v>
      </c>
      <c r="F8" s="243"/>
      <c r="G8"/>
      <c r="H8"/>
      <c r="I8"/>
      <c r="J8"/>
      <c r="K8"/>
      <c r="L8"/>
      <c r="M8"/>
      <c r="N8"/>
    </row>
    <row r="9" s="93" customFormat="1" ht="24.95" customHeight="1" spans="1:14">
      <c r="A9" s="79" t="s">
        <v>127</v>
      </c>
      <c r="B9" s="62">
        <v>1125</v>
      </c>
      <c r="C9" s="62">
        <v>1221</v>
      </c>
      <c r="D9" s="355">
        <f t="shared" si="0"/>
        <v>1.08533333333333</v>
      </c>
      <c r="E9" s="239">
        <v>1.04627249357326</v>
      </c>
      <c r="F9" s="243"/>
      <c r="G9"/>
      <c r="H9"/>
      <c r="I9"/>
      <c r="J9"/>
      <c r="K9"/>
      <c r="L9"/>
      <c r="M9"/>
      <c r="N9"/>
    </row>
    <row r="10" s="93" customFormat="1" ht="24.95" customHeight="1" spans="1:14">
      <c r="A10" s="79" t="s">
        <v>128</v>
      </c>
      <c r="B10" s="294">
        <v>3000</v>
      </c>
      <c r="C10" s="294">
        <v>3179</v>
      </c>
      <c r="D10" s="355">
        <f t="shared" si="0"/>
        <v>1.05966666666667</v>
      </c>
      <c r="E10" s="239">
        <v>1.23408385093168</v>
      </c>
      <c r="F10" s="243"/>
      <c r="G10"/>
      <c r="H10"/>
      <c r="I10"/>
      <c r="J10"/>
      <c r="K10"/>
      <c r="L10"/>
      <c r="M10"/>
      <c r="N10"/>
    </row>
    <row r="11" s="93" customFormat="1" ht="24.95" customHeight="1" spans="1:14">
      <c r="A11" s="79" t="s">
        <v>129</v>
      </c>
      <c r="B11" s="294">
        <v>3800</v>
      </c>
      <c r="C11" s="234">
        <v>9610</v>
      </c>
      <c r="D11" s="355">
        <f t="shared" si="0"/>
        <v>2.52894736842105</v>
      </c>
      <c r="E11" s="239">
        <v>2.59379217273954</v>
      </c>
      <c r="F11" s="243"/>
      <c r="G11"/>
      <c r="H11"/>
      <c r="I11"/>
      <c r="J11"/>
      <c r="K11"/>
      <c r="L11"/>
      <c r="M11"/>
      <c r="N11"/>
    </row>
    <row r="12" s="93" customFormat="1" ht="24.95" customHeight="1" spans="1:14">
      <c r="A12" s="79" t="s">
        <v>130</v>
      </c>
      <c r="B12" s="62">
        <v>900</v>
      </c>
      <c r="C12" s="234">
        <v>864</v>
      </c>
      <c r="D12" s="355">
        <f t="shared" si="0"/>
        <v>0.96</v>
      </c>
      <c r="E12" s="239">
        <v>1.11627906976744</v>
      </c>
      <c r="F12" s="243"/>
      <c r="G12"/>
      <c r="H12"/>
      <c r="I12"/>
      <c r="J12"/>
      <c r="K12"/>
      <c r="L12"/>
      <c r="M12"/>
      <c r="N12"/>
    </row>
    <row r="13" s="93" customFormat="1" ht="24.95" customHeight="1" spans="1:14">
      <c r="A13" s="79" t="s">
        <v>131</v>
      </c>
      <c r="B13" s="294">
        <v>1645</v>
      </c>
      <c r="C13" s="294">
        <v>1954</v>
      </c>
      <c r="D13" s="355">
        <f t="shared" si="0"/>
        <v>1.18784194528875</v>
      </c>
      <c r="E13" s="239">
        <v>1.40879596250901</v>
      </c>
      <c r="F13" s="243"/>
      <c r="G13"/>
      <c r="H13"/>
      <c r="I13"/>
      <c r="J13"/>
      <c r="K13"/>
      <c r="L13"/>
      <c r="M13"/>
      <c r="N13"/>
    </row>
    <row r="14" s="93" customFormat="1" ht="24.95" customHeight="1" spans="1:14">
      <c r="A14" s="79" t="s">
        <v>132</v>
      </c>
      <c r="B14" s="294">
        <v>19284</v>
      </c>
      <c r="C14" s="294">
        <v>15053</v>
      </c>
      <c r="D14" s="355">
        <f t="shared" si="0"/>
        <v>0.780595312175897</v>
      </c>
      <c r="E14" s="239">
        <v>0.696736866466096</v>
      </c>
      <c r="F14" s="243"/>
      <c r="G14"/>
      <c r="H14"/>
      <c r="I14"/>
      <c r="J14"/>
      <c r="K14"/>
      <c r="L14"/>
      <c r="M14"/>
      <c r="N14"/>
    </row>
    <row r="15" s="93" customFormat="1" ht="24.95" customHeight="1" spans="1:14">
      <c r="A15" s="79" t="s">
        <v>133</v>
      </c>
      <c r="B15" s="234">
        <v>1800</v>
      </c>
      <c r="C15" s="234">
        <v>1908</v>
      </c>
      <c r="D15" s="355">
        <f t="shared" si="0"/>
        <v>1.06</v>
      </c>
      <c r="E15" s="239">
        <v>1.11253644314869</v>
      </c>
      <c r="F15" s="243"/>
      <c r="G15"/>
      <c r="H15"/>
      <c r="I15"/>
      <c r="J15"/>
      <c r="K15"/>
      <c r="L15"/>
      <c r="M15"/>
      <c r="N15"/>
    </row>
    <row r="16" s="93" customFormat="1" ht="24.95" customHeight="1" spans="1:14">
      <c r="A16" s="79" t="s">
        <v>134</v>
      </c>
      <c r="B16" s="294">
        <v>13854</v>
      </c>
      <c r="C16" s="294">
        <v>13095</v>
      </c>
      <c r="D16" s="355">
        <f t="shared" si="0"/>
        <v>0.945214378518839</v>
      </c>
      <c r="E16" s="239">
        <v>1.03305459135374</v>
      </c>
      <c r="F16" s="243"/>
      <c r="G16"/>
      <c r="H16"/>
      <c r="I16"/>
      <c r="J16"/>
      <c r="K16"/>
      <c r="L16"/>
      <c r="M16"/>
      <c r="N16"/>
    </row>
    <row r="17" s="93" customFormat="1" ht="24.95" customHeight="1" spans="1:14">
      <c r="A17" s="79" t="s">
        <v>135</v>
      </c>
      <c r="B17" s="294">
        <v>7000</v>
      </c>
      <c r="C17" s="294">
        <v>4025</v>
      </c>
      <c r="D17" s="355">
        <f t="shared" si="0"/>
        <v>0.575</v>
      </c>
      <c r="E17" s="239">
        <v>1.16195150115473</v>
      </c>
      <c r="F17" s="243"/>
      <c r="G17"/>
      <c r="H17"/>
      <c r="I17"/>
      <c r="J17"/>
      <c r="K17"/>
      <c r="L17"/>
      <c r="M17"/>
      <c r="N17"/>
    </row>
    <row r="18" s="93" customFormat="1" ht="24.95" customHeight="1" spans="1:14">
      <c r="A18" s="79" t="s">
        <v>136</v>
      </c>
      <c r="B18" s="62">
        <v>210</v>
      </c>
      <c r="C18" s="62">
        <v>122</v>
      </c>
      <c r="D18" s="355">
        <f t="shared" si="0"/>
        <v>0.580952380952381</v>
      </c>
      <c r="E18" s="239">
        <v>0.865248226950355</v>
      </c>
      <c r="F18" s="243"/>
      <c r="G18"/>
      <c r="H18"/>
      <c r="I18"/>
      <c r="J18"/>
      <c r="K18"/>
      <c r="L18"/>
      <c r="M18"/>
      <c r="N18"/>
    </row>
    <row r="19" s="93" customFormat="1" ht="24.95" customHeight="1" spans="1:14">
      <c r="A19" s="79" t="s">
        <v>137</v>
      </c>
      <c r="B19" s="62">
        <v>0</v>
      </c>
      <c r="C19" s="62">
        <v>111</v>
      </c>
      <c r="D19" s="294">
        <v>0</v>
      </c>
      <c r="E19" s="239">
        <v>0</v>
      </c>
      <c r="F19" s="243"/>
      <c r="G19"/>
      <c r="H19"/>
      <c r="I19"/>
      <c r="J19"/>
      <c r="K19"/>
      <c r="L19"/>
      <c r="M19"/>
      <c r="N19"/>
    </row>
    <row r="20" s="121" customFormat="1" ht="24.95" customHeight="1" spans="1:14">
      <c r="A20" s="77" t="s">
        <v>138</v>
      </c>
      <c r="B20" s="88">
        <f>SUM(B21:B27)</f>
        <v>33596</v>
      </c>
      <c r="C20" s="88">
        <f>SUM(C21:C27)</f>
        <v>32794</v>
      </c>
      <c r="D20" s="354">
        <f t="shared" si="0"/>
        <v>0.976128110489344</v>
      </c>
      <c r="E20" s="215">
        <v>1.03992389408594</v>
      </c>
      <c r="F20" s="243"/>
      <c r="G20" s="34"/>
      <c r="H20" s="34"/>
      <c r="I20" s="34"/>
      <c r="J20" s="34"/>
      <c r="K20" s="34"/>
      <c r="L20" s="34"/>
      <c r="M20" s="34"/>
      <c r="N20" s="34"/>
    </row>
    <row r="21" s="93" customFormat="1" ht="24.95" customHeight="1" spans="1:14">
      <c r="A21" s="79" t="s">
        <v>139</v>
      </c>
      <c r="B21" s="294">
        <v>7406</v>
      </c>
      <c r="C21" s="294">
        <v>6526</v>
      </c>
      <c r="D21" s="355">
        <f t="shared" si="0"/>
        <v>0.881177423710505</v>
      </c>
      <c r="E21" s="239">
        <v>0.676269430051814</v>
      </c>
      <c r="F21" s="243"/>
      <c r="G21"/>
      <c r="H21"/>
      <c r="I21"/>
      <c r="J21"/>
      <c r="K21"/>
      <c r="L21"/>
      <c r="M21"/>
      <c r="N21"/>
    </row>
    <row r="22" s="93" customFormat="1" ht="24.95" customHeight="1" spans="1:14">
      <c r="A22" s="79" t="s">
        <v>140</v>
      </c>
      <c r="B22" s="294">
        <v>7840</v>
      </c>
      <c r="C22" s="294">
        <v>7910</v>
      </c>
      <c r="D22" s="355">
        <f t="shared" si="0"/>
        <v>1.00892857142857</v>
      </c>
      <c r="E22" s="239">
        <v>1.53086897619508</v>
      </c>
      <c r="F22" s="243"/>
      <c r="G22"/>
      <c r="H22"/>
      <c r="I22"/>
      <c r="J22"/>
      <c r="K22"/>
      <c r="L22"/>
      <c r="M22"/>
      <c r="N22"/>
    </row>
    <row r="23" s="93" customFormat="1" ht="24.95" customHeight="1" spans="1:14">
      <c r="A23" s="79" t="s">
        <v>141</v>
      </c>
      <c r="B23" s="294">
        <v>13549</v>
      </c>
      <c r="C23" s="294">
        <v>11446</v>
      </c>
      <c r="D23" s="355">
        <f t="shared" si="0"/>
        <v>0.844785593032696</v>
      </c>
      <c r="E23" s="239">
        <v>0.937812371978697</v>
      </c>
      <c r="F23" s="243"/>
      <c r="G23"/>
      <c r="H23"/>
      <c r="I23"/>
      <c r="J23"/>
      <c r="K23"/>
      <c r="L23"/>
      <c r="M23"/>
      <c r="N23"/>
    </row>
    <row r="24" s="93" customFormat="1" ht="24.95" customHeight="1" spans="1:14">
      <c r="A24" s="79" t="s">
        <v>142</v>
      </c>
      <c r="B24" s="294">
        <v>0</v>
      </c>
      <c r="C24" s="294">
        <v>0</v>
      </c>
      <c r="D24" s="294">
        <v>0</v>
      </c>
      <c r="E24" s="239">
        <v>0</v>
      </c>
      <c r="F24" s="243"/>
      <c r="G24"/>
      <c r="H24"/>
      <c r="I24"/>
      <c r="J24"/>
      <c r="K24"/>
      <c r="L24"/>
      <c r="M24"/>
      <c r="N24"/>
    </row>
    <row r="25" s="93" customFormat="1" ht="24.95" customHeight="1" spans="1:14">
      <c r="A25" s="79" t="s">
        <v>143</v>
      </c>
      <c r="B25" s="294">
        <v>4771</v>
      </c>
      <c r="C25" s="62">
        <v>6704</v>
      </c>
      <c r="D25" s="355">
        <f t="shared" si="0"/>
        <v>1.40515615175016</v>
      </c>
      <c r="E25" s="239">
        <v>1.49044019564251</v>
      </c>
      <c r="F25" s="243"/>
      <c r="G25"/>
      <c r="H25"/>
      <c r="I25"/>
      <c r="J25"/>
      <c r="K25"/>
      <c r="L25"/>
      <c r="M25"/>
      <c r="N25"/>
    </row>
    <row r="26" s="93" customFormat="1" ht="24.95" customHeight="1" spans="1:14">
      <c r="A26" s="79" t="s">
        <v>144</v>
      </c>
      <c r="B26" s="294">
        <v>30</v>
      </c>
      <c r="C26" s="294">
        <v>198</v>
      </c>
      <c r="D26" s="355">
        <f t="shared" si="0"/>
        <v>6.6</v>
      </c>
      <c r="E26" s="239">
        <v>0</v>
      </c>
      <c r="F26" s="243"/>
      <c r="G26"/>
      <c r="H26"/>
      <c r="I26"/>
      <c r="J26"/>
      <c r="K26"/>
      <c r="L26"/>
      <c r="M26"/>
      <c r="N26"/>
    </row>
    <row r="27" s="93" customFormat="1" ht="24.95" customHeight="1" spans="1:14">
      <c r="A27" s="79" t="s">
        <v>145</v>
      </c>
      <c r="B27" s="294">
        <v>0</v>
      </c>
      <c r="C27" s="294">
        <v>10</v>
      </c>
      <c r="D27" s="294">
        <v>0</v>
      </c>
      <c r="E27" s="239">
        <v>0.666666666666667</v>
      </c>
      <c r="F27" s="243"/>
      <c r="G27"/>
      <c r="H27"/>
      <c r="I27"/>
      <c r="J27"/>
      <c r="K27"/>
      <c r="L27"/>
      <c r="M27"/>
      <c r="N27"/>
    </row>
    <row r="28" s="121" customFormat="1" ht="24.95" customHeight="1" spans="1:14">
      <c r="A28" s="81" t="s">
        <v>146</v>
      </c>
      <c r="B28" s="82">
        <f>B20+B5</f>
        <v>122616</v>
      </c>
      <c r="C28" s="82">
        <f>C20+C5</f>
        <v>119900</v>
      </c>
      <c r="D28" s="356">
        <f>C28/B28</f>
        <v>0.977849546551837</v>
      </c>
      <c r="E28" s="240">
        <v>1.04497123932369</v>
      </c>
      <c r="F28" s="243"/>
      <c r="G28"/>
      <c r="H28"/>
      <c r="I28"/>
      <c r="J28"/>
      <c r="K28"/>
      <c r="L28"/>
      <c r="M28"/>
      <c r="N28"/>
    </row>
    <row r="29" s="93" customFormat="1" ht="36" customHeight="1" spans="1:14">
      <c r="A29" s="295" t="s">
        <v>147</v>
      </c>
      <c r="B29" s="295"/>
      <c r="C29" s="295"/>
      <c r="D29" s="357"/>
      <c r="E29" s="295"/>
      <c r="F29" s="52"/>
      <c r="G29"/>
      <c r="H29"/>
      <c r="I29"/>
      <c r="J29"/>
      <c r="K29"/>
      <c r="L29"/>
      <c r="M29"/>
      <c r="N29"/>
    </row>
    <row r="30" s="93" customFormat="1" ht="24.95" customHeight="1" spans="1:14">
      <c r="A30" s="358" t="s">
        <v>148</v>
      </c>
      <c r="B30" s="53"/>
      <c r="C30" s="53"/>
      <c r="D30" s="253"/>
      <c r="E30" s="53"/>
      <c r="F30" s="52"/>
      <c r="G30"/>
      <c r="H30"/>
      <c r="I30"/>
      <c r="J30"/>
      <c r="K30"/>
      <c r="L30"/>
      <c r="M30"/>
      <c r="N30"/>
    </row>
  </sheetData>
  <mergeCells count="3">
    <mergeCell ref="A1:E1"/>
    <mergeCell ref="A3:E3"/>
    <mergeCell ref="A29:E29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A12" sqref="A12"/>
    </sheetView>
  </sheetViews>
  <sheetFormatPr defaultColWidth="9.33333333333333" defaultRowHeight="30" customHeight="1" outlineLevelCol="1"/>
  <cols>
    <col min="1" max="1" width="98" style="52" customWidth="1"/>
    <col min="2" max="2" width="36.5" style="163" customWidth="1"/>
  </cols>
  <sheetData>
    <row r="1" ht="42" customHeight="1" spans="1:2">
      <c r="A1" s="164" t="s">
        <v>63</v>
      </c>
      <c r="B1" s="37"/>
    </row>
    <row r="2" ht="24" customHeight="1" spans="1:2">
      <c r="A2" s="130" t="s">
        <v>64</v>
      </c>
      <c r="B2" s="54"/>
    </row>
    <row r="3" ht="17.1" customHeight="1" spans="1:2">
      <c r="A3" s="165" t="s">
        <v>99</v>
      </c>
      <c r="B3" s="166"/>
    </row>
    <row r="4" s="34" customFormat="1" customHeight="1" spans="1:2">
      <c r="A4" s="167" t="s">
        <v>119</v>
      </c>
      <c r="B4" s="168" t="s">
        <v>101</v>
      </c>
    </row>
    <row r="5" customHeight="1" spans="1:2">
      <c r="A5" s="169" t="s">
        <v>1403</v>
      </c>
      <c r="B5" s="170">
        <v>138268</v>
      </c>
    </row>
    <row r="6" customHeight="1" spans="1:2">
      <c r="A6" s="171" t="s">
        <v>525</v>
      </c>
      <c r="B6" s="170">
        <v>2</v>
      </c>
    </row>
    <row r="7" customHeight="1" spans="1:2">
      <c r="A7" s="171" t="s">
        <v>1404</v>
      </c>
      <c r="B7" s="170">
        <v>2</v>
      </c>
    </row>
    <row r="8" customHeight="1" spans="1:2">
      <c r="A8" s="172" t="s">
        <v>1405</v>
      </c>
      <c r="B8" s="173">
        <v>2</v>
      </c>
    </row>
    <row r="9" customHeight="1" spans="1:2">
      <c r="A9" s="171" t="s">
        <v>179</v>
      </c>
      <c r="B9" s="170">
        <v>20471</v>
      </c>
    </row>
    <row r="10" customHeight="1" spans="1:2">
      <c r="A10" s="171" t="s">
        <v>1406</v>
      </c>
      <c r="B10" s="170">
        <v>14829</v>
      </c>
    </row>
    <row r="11" customHeight="1" spans="1:2">
      <c r="A11" s="172" t="s">
        <v>1407</v>
      </c>
      <c r="B11" s="173">
        <v>10083</v>
      </c>
    </row>
    <row r="12" customHeight="1" spans="1:2">
      <c r="A12" s="172" t="s">
        <v>1408</v>
      </c>
      <c r="B12" s="173">
        <v>4249</v>
      </c>
    </row>
    <row r="13" customHeight="1" spans="1:2">
      <c r="A13" s="171" t="s">
        <v>1409</v>
      </c>
      <c r="B13" s="170">
        <v>497</v>
      </c>
    </row>
    <row r="14" customHeight="1" spans="1:2">
      <c r="A14" s="171" t="s">
        <v>1410</v>
      </c>
      <c r="B14" s="170">
        <v>985</v>
      </c>
    </row>
    <row r="15" customHeight="1" spans="1:2">
      <c r="A15" s="172" t="s">
        <v>1411</v>
      </c>
      <c r="B15" s="173">
        <v>985</v>
      </c>
    </row>
    <row r="16" customHeight="1" spans="1:2">
      <c r="A16" s="172" t="s">
        <v>1412</v>
      </c>
      <c r="B16" s="173">
        <v>953</v>
      </c>
    </row>
    <row r="17" customHeight="1" spans="1:2">
      <c r="A17" s="172" t="s">
        <v>1413</v>
      </c>
      <c r="B17" s="173">
        <v>799</v>
      </c>
    </row>
    <row r="18" customHeight="1" spans="1:2">
      <c r="A18" s="171" t="s">
        <v>1414</v>
      </c>
      <c r="B18" s="170">
        <v>154</v>
      </c>
    </row>
    <row r="19" customHeight="1" spans="1:2">
      <c r="A19" s="172" t="s">
        <v>1415</v>
      </c>
      <c r="B19" s="173">
        <v>3704</v>
      </c>
    </row>
    <row r="20" customHeight="1" spans="1:2">
      <c r="A20" s="171" t="s">
        <v>1416</v>
      </c>
      <c r="B20" s="170">
        <v>3704</v>
      </c>
    </row>
    <row r="21" customHeight="1" spans="1:2">
      <c r="A21" s="172" t="s">
        <v>180</v>
      </c>
      <c r="B21" s="173">
        <v>8362</v>
      </c>
    </row>
    <row r="22" customHeight="1" spans="1:2">
      <c r="A22" s="172" t="s">
        <v>1417</v>
      </c>
      <c r="B22" s="173">
        <v>8362</v>
      </c>
    </row>
    <row r="23" customHeight="1" spans="1:2">
      <c r="A23" s="172" t="s">
        <v>1418</v>
      </c>
      <c r="B23" s="173">
        <v>4908</v>
      </c>
    </row>
    <row r="24" customHeight="1" spans="1:2">
      <c r="A24" s="171" t="s">
        <v>1419</v>
      </c>
      <c r="B24" s="170">
        <v>3454</v>
      </c>
    </row>
    <row r="25" customHeight="1" spans="1:2">
      <c r="A25" s="171" t="s">
        <v>181</v>
      </c>
      <c r="B25" s="170">
        <v>15</v>
      </c>
    </row>
    <row r="26" customHeight="1" spans="1:2">
      <c r="A26" s="172" t="s">
        <v>1420</v>
      </c>
      <c r="B26" s="173">
        <v>15</v>
      </c>
    </row>
    <row r="27" customHeight="1" spans="1:2">
      <c r="A27" s="172" t="s">
        <v>1421</v>
      </c>
      <c r="B27" s="173">
        <v>15</v>
      </c>
    </row>
    <row r="28" customHeight="1" spans="1:2">
      <c r="A28" s="171" t="s">
        <v>1248</v>
      </c>
      <c r="B28" s="170">
        <v>96001</v>
      </c>
    </row>
    <row r="29" customHeight="1" spans="1:2">
      <c r="A29" s="172" t="s">
        <v>1422</v>
      </c>
      <c r="B29" s="173">
        <v>93084</v>
      </c>
    </row>
    <row r="30" customHeight="1" spans="1:2">
      <c r="A30" s="172" t="s">
        <v>1423</v>
      </c>
      <c r="B30" s="173">
        <v>23584</v>
      </c>
    </row>
    <row r="31" customHeight="1" spans="1:2">
      <c r="A31" s="172" t="s">
        <v>1424</v>
      </c>
      <c r="B31" s="173">
        <v>69500</v>
      </c>
    </row>
    <row r="32" customHeight="1" spans="1:2">
      <c r="A32" s="172" t="s">
        <v>1425</v>
      </c>
      <c r="B32" s="173">
        <v>62</v>
      </c>
    </row>
    <row r="33" customHeight="1" spans="1:2">
      <c r="A33" s="172" t="s">
        <v>1426</v>
      </c>
      <c r="B33" s="173">
        <v>50</v>
      </c>
    </row>
    <row r="34" customHeight="1" spans="1:2">
      <c r="A34" s="171" t="s">
        <v>1427</v>
      </c>
      <c r="B34" s="170">
        <v>12</v>
      </c>
    </row>
    <row r="35" customHeight="1" spans="1:2">
      <c r="A35" s="171" t="s">
        <v>1428</v>
      </c>
      <c r="B35" s="170">
        <v>2155</v>
      </c>
    </row>
    <row r="36" customHeight="1" spans="1:2">
      <c r="A36" s="172" t="s">
        <v>1429</v>
      </c>
      <c r="B36" s="173">
        <v>1523</v>
      </c>
    </row>
    <row r="37" customHeight="1" spans="1:2">
      <c r="A37" s="172" t="s">
        <v>1430</v>
      </c>
      <c r="B37" s="173">
        <v>263</v>
      </c>
    </row>
    <row r="38" customHeight="1" spans="1:2">
      <c r="A38" s="172" t="s">
        <v>1431</v>
      </c>
      <c r="B38" s="173">
        <v>45</v>
      </c>
    </row>
    <row r="39" customHeight="1" spans="1:2">
      <c r="A39" s="172" t="s">
        <v>1432</v>
      </c>
      <c r="B39" s="173">
        <v>229</v>
      </c>
    </row>
    <row r="40" customHeight="1" spans="1:2">
      <c r="A40" s="174" t="s">
        <v>1433</v>
      </c>
      <c r="B40" s="175">
        <v>95</v>
      </c>
    </row>
    <row r="41" customHeight="1" spans="1:2">
      <c r="A41" s="176" t="s">
        <v>1434</v>
      </c>
      <c r="B41" s="177">
        <v>700</v>
      </c>
    </row>
    <row r="42" customHeight="1" spans="1:2">
      <c r="A42" s="178" t="s">
        <v>1435</v>
      </c>
      <c r="B42" s="177">
        <v>700</v>
      </c>
    </row>
    <row r="43" customHeight="1" spans="1:2">
      <c r="A43" s="179" t="s">
        <v>192</v>
      </c>
      <c r="B43" s="177">
        <v>13417</v>
      </c>
    </row>
    <row r="44" customHeight="1" spans="1:2">
      <c r="A44" s="176" t="s">
        <v>1436</v>
      </c>
      <c r="B44" s="177">
        <v>13417</v>
      </c>
    </row>
    <row r="45" customHeight="1" spans="1:2">
      <c r="A45" s="178" t="s">
        <v>1437</v>
      </c>
      <c r="B45" s="177">
        <v>2591</v>
      </c>
    </row>
    <row r="46" customHeight="1" spans="1:2">
      <c r="A46" s="178" t="s">
        <v>1438</v>
      </c>
      <c r="B46" s="177">
        <v>83</v>
      </c>
    </row>
    <row r="47" customHeight="1" spans="1:2">
      <c r="A47" s="178" t="s">
        <v>1439</v>
      </c>
      <c r="B47" s="177">
        <v>505</v>
      </c>
    </row>
    <row r="48" customHeight="1" spans="1:2">
      <c r="A48" s="178" t="s">
        <v>1440</v>
      </c>
      <c r="B48" s="177">
        <v>10238</v>
      </c>
    </row>
  </sheetData>
  <mergeCells count="3">
    <mergeCell ref="A1:B1"/>
    <mergeCell ref="A2:B2"/>
    <mergeCell ref="A3:B3"/>
  </mergeCells>
  <dataValidations count="1">
    <dataValidation type="decimal" operator="between" allowBlank="1" showInputMessage="1" showErrorMessage="1" sqref="B5:B39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17" sqref="C17"/>
    </sheetView>
  </sheetViews>
  <sheetFormatPr defaultColWidth="9.33333333333333" defaultRowHeight="30" customHeight="1" outlineLevelCol="4"/>
  <cols>
    <col min="1" max="1" width="61.6666666666667" style="52" customWidth="1"/>
    <col min="2" max="2" width="26.3333333333333" style="53" customWidth="1"/>
    <col min="3" max="3" width="34.1666666666667" customWidth="1"/>
    <col min="4" max="4" width="38.6666666666667" style="146" customWidth="1"/>
    <col min="5" max="5" width="14.1111111111111"/>
  </cols>
  <sheetData>
    <row r="1" ht="47.1" customHeight="1" spans="1:4">
      <c r="A1" s="147" t="s">
        <v>1445</v>
      </c>
      <c r="B1" s="147"/>
      <c r="C1" s="147"/>
      <c r="D1" s="147"/>
    </row>
    <row r="2" ht="21" customHeight="1" spans="1:4">
      <c r="A2" s="148" t="s">
        <v>1446</v>
      </c>
      <c r="B2" s="148"/>
      <c r="C2" s="148"/>
      <c r="D2" s="148"/>
    </row>
    <row r="3" ht="21" customHeight="1" spans="1:4">
      <c r="A3" s="149" t="s">
        <v>1447</v>
      </c>
      <c r="B3" s="149"/>
      <c r="C3" s="149"/>
      <c r="D3" s="149"/>
    </row>
    <row r="4" customHeight="1" spans="1:4">
      <c r="A4" s="150" t="s">
        <v>1448</v>
      </c>
      <c r="B4" s="151" t="s">
        <v>1449</v>
      </c>
      <c r="C4" s="151" t="s">
        <v>1450</v>
      </c>
      <c r="D4" s="152" t="s">
        <v>1451</v>
      </c>
    </row>
    <row r="5" customHeight="1" spans="1:4">
      <c r="A5" s="153" t="s">
        <v>1452</v>
      </c>
      <c r="B5" s="154">
        <f>SUM(B6:B14)</f>
        <v>36172</v>
      </c>
      <c r="C5" s="154">
        <f>SUM(C6:C14)</f>
        <v>13759</v>
      </c>
      <c r="D5" s="155">
        <f>IFERROR(B5/C5,0)</f>
        <v>2.62897012864307</v>
      </c>
    </row>
    <row r="6" customHeight="1" spans="1:5">
      <c r="A6" s="79" t="s">
        <v>1453</v>
      </c>
      <c r="B6" s="156">
        <v>43</v>
      </c>
      <c r="C6" s="156">
        <v>2</v>
      </c>
      <c r="D6" s="155">
        <f t="shared" ref="D6:D14" si="0">IFERROR(B6/C6,0)</f>
        <v>21.5</v>
      </c>
      <c r="E6" s="157"/>
    </row>
    <row r="7" customHeight="1" spans="1:5">
      <c r="A7" s="79" t="s">
        <v>1454</v>
      </c>
      <c r="B7" s="156">
        <v>17</v>
      </c>
      <c r="C7" s="156">
        <v>0</v>
      </c>
      <c r="D7" s="155">
        <f t="shared" si="0"/>
        <v>0</v>
      </c>
      <c r="E7" s="157"/>
    </row>
    <row r="8" customHeight="1" spans="1:5">
      <c r="A8" s="79" t="s">
        <v>1455</v>
      </c>
      <c r="B8" s="156">
        <v>13911</v>
      </c>
      <c r="C8" s="156">
        <v>12028</v>
      </c>
      <c r="D8" s="155">
        <f t="shared" si="0"/>
        <v>1.15655138011307</v>
      </c>
      <c r="E8" s="157"/>
    </row>
    <row r="9" customHeight="1" spans="1:5">
      <c r="A9" s="79" t="s">
        <v>1456</v>
      </c>
      <c r="B9" s="156">
        <v>0</v>
      </c>
      <c r="C9" s="156">
        <v>0</v>
      </c>
      <c r="D9" s="155">
        <f t="shared" si="0"/>
        <v>0</v>
      </c>
      <c r="E9" s="157"/>
    </row>
    <row r="10" customHeight="1" spans="1:5">
      <c r="A10" s="158" t="s">
        <v>1454</v>
      </c>
      <c r="B10" s="156">
        <v>0</v>
      </c>
      <c r="C10" s="156">
        <v>23</v>
      </c>
      <c r="D10" s="155">
        <f t="shared" si="0"/>
        <v>0</v>
      </c>
      <c r="E10" s="157"/>
    </row>
    <row r="11" customHeight="1" spans="1:5">
      <c r="A11" s="79" t="s">
        <v>1457</v>
      </c>
      <c r="B11" s="156">
        <v>48</v>
      </c>
      <c r="C11" s="156">
        <v>30</v>
      </c>
      <c r="D11" s="155">
        <f t="shared" si="0"/>
        <v>1.6</v>
      </c>
      <c r="E11" s="157"/>
    </row>
    <row r="12" customHeight="1" spans="1:5">
      <c r="A12" s="79" t="s">
        <v>1458</v>
      </c>
      <c r="B12" s="154">
        <v>3161</v>
      </c>
      <c r="C12" s="154">
        <v>1676</v>
      </c>
      <c r="D12" s="155">
        <f t="shared" si="0"/>
        <v>1.88603818615752</v>
      </c>
      <c r="E12" s="157"/>
    </row>
    <row r="13" customHeight="1" spans="1:5">
      <c r="A13" s="159" t="s">
        <v>1459</v>
      </c>
      <c r="B13" s="160">
        <v>18992</v>
      </c>
      <c r="C13" s="160">
        <v>0</v>
      </c>
      <c r="D13" s="155">
        <f t="shared" si="0"/>
        <v>0</v>
      </c>
      <c r="E13" s="157"/>
    </row>
    <row r="14" customHeight="1" spans="1:5">
      <c r="A14" s="161" t="s">
        <v>1460</v>
      </c>
      <c r="B14" s="162">
        <v>0</v>
      </c>
      <c r="C14" s="162">
        <v>0</v>
      </c>
      <c r="D14" s="155">
        <f t="shared" si="0"/>
        <v>0</v>
      </c>
      <c r="E14" s="157"/>
    </row>
  </sheetData>
  <mergeCells count="3">
    <mergeCell ref="A1:D1"/>
    <mergeCell ref="A2:D2"/>
    <mergeCell ref="A3:D3"/>
  </mergeCells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3"/>
  <sheetViews>
    <sheetView workbookViewId="0">
      <selection activeCell="A2" sqref="A2"/>
    </sheetView>
  </sheetViews>
  <sheetFormatPr defaultColWidth="9" defaultRowHeight="12.75" outlineLevelCol="1"/>
  <cols>
    <col min="1" max="1" width="62.1666666666667" style="97" customWidth="1"/>
    <col min="2" max="2" width="45.3333333333333" style="97" customWidth="1"/>
  </cols>
  <sheetData>
    <row r="1" ht="51" customHeight="1" spans="1:2">
      <c r="A1" s="137" t="s">
        <v>1461</v>
      </c>
      <c r="B1" s="137"/>
    </row>
    <row r="2" s="136" customFormat="1" ht="19" customHeight="1" spans="1:2">
      <c r="A2" s="138"/>
      <c r="B2" s="109" t="s">
        <v>68</v>
      </c>
    </row>
    <row r="3" s="136" customFormat="1" ht="15" customHeight="1" spans="1:2">
      <c r="A3" s="139"/>
      <c r="B3" s="109" t="s">
        <v>1462</v>
      </c>
    </row>
    <row r="4" s="105" customFormat="1" ht="21.95" customHeight="1" spans="1:2">
      <c r="A4" s="140" t="s">
        <v>1463</v>
      </c>
      <c r="B4" s="141" t="s">
        <v>1464</v>
      </c>
    </row>
    <row r="5" s="106" customFormat="1" ht="24.95" customHeight="1" spans="1:2">
      <c r="A5" s="142" t="s">
        <v>1465</v>
      </c>
      <c r="B5" s="143"/>
    </row>
    <row r="6" s="106" customFormat="1" ht="24.95" customHeight="1" spans="1:2">
      <c r="A6" s="114" t="s">
        <v>1333</v>
      </c>
      <c r="B6" s="143"/>
    </row>
    <row r="7" s="106" customFormat="1" ht="24.95" customHeight="1" spans="1:2">
      <c r="A7" s="114" t="s">
        <v>1334</v>
      </c>
      <c r="B7" s="143"/>
    </row>
    <row r="8" s="106" customFormat="1" ht="24.95" customHeight="1" spans="1:2">
      <c r="A8" s="114" t="s">
        <v>1335</v>
      </c>
      <c r="B8" s="143"/>
    </row>
    <row r="9" s="106" customFormat="1" ht="24.95" customHeight="1" spans="1:2">
      <c r="A9" s="114" t="s">
        <v>1336</v>
      </c>
      <c r="B9" s="143"/>
    </row>
    <row r="10" s="106" customFormat="1" ht="24.95" customHeight="1" spans="1:2">
      <c r="A10" s="114" t="s">
        <v>1337</v>
      </c>
      <c r="B10" s="143"/>
    </row>
    <row r="11" s="106" customFormat="1" ht="24.95" customHeight="1" spans="1:2">
      <c r="A11" s="114" t="s">
        <v>1338</v>
      </c>
      <c r="B11" s="143"/>
    </row>
    <row r="12" s="106" customFormat="1" ht="24.95" customHeight="1" spans="1:2">
      <c r="A12" s="114" t="s">
        <v>1339</v>
      </c>
      <c r="B12" s="143"/>
    </row>
    <row r="13" s="106" customFormat="1" ht="24.95" customHeight="1" spans="1:2">
      <c r="A13" s="114" t="s">
        <v>1340</v>
      </c>
      <c r="B13" s="143"/>
    </row>
    <row r="14" s="106" customFormat="1" ht="24.95" customHeight="1" spans="1:2">
      <c r="A14" s="114" t="s">
        <v>1341</v>
      </c>
      <c r="B14" s="143"/>
    </row>
    <row r="15" s="106" customFormat="1" ht="24.95" customHeight="1" spans="1:2">
      <c r="A15" s="114" t="s">
        <v>1342</v>
      </c>
      <c r="B15" s="143"/>
    </row>
    <row r="16" s="106" customFormat="1" ht="24.95" customHeight="1" spans="1:2">
      <c r="A16" s="114" t="s">
        <v>1343</v>
      </c>
      <c r="B16" s="143"/>
    </row>
    <row r="17" s="106" customFormat="1" ht="24.95" customHeight="1" spans="1:2">
      <c r="A17" s="114" t="s">
        <v>1344</v>
      </c>
      <c r="B17" s="143"/>
    </row>
    <row r="18" s="106" customFormat="1" ht="24.95" customHeight="1" spans="1:2">
      <c r="A18" s="114" t="s">
        <v>1345</v>
      </c>
      <c r="B18" s="144"/>
    </row>
    <row r="19" s="106" customFormat="1" ht="24.95" customHeight="1" spans="1:2">
      <c r="A19" s="114" t="s">
        <v>1346</v>
      </c>
      <c r="B19" s="144"/>
    </row>
    <row r="20" s="106" customFormat="1" ht="24.95" customHeight="1" spans="1:2">
      <c r="A20" s="114" t="s">
        <v>1347</v>
      </c>
      <c r="B20" s="144"/>
    </row>
    <row r="21" s="106" customFormat="1" ht="24.95" customHeight="1" spans="1:2">
      <c r="A21" s="114" t="s">
        <v>1348</v>
      </c>
      <c r="B21" s="144"/>
    </row>
    <row r="22" s="106" customFormat="1" ht="24.95" customHeight="1" spans="1:2">
      <c r="A22" s="114" t="s">
        <v>1349</v>
      </c>
      <c r="B22" s="144"/>
    </row>
    <row r="23" s="106" customFormat="1" ht="24.95" customHeight="1" spans="1:2">
      <c r="A23" s="114" t="s">
        <v>1350</v>
      </c>
      <c r="B23" s="144"/>
    </row>
    <row r="24" s="106" customFormat="1" ht="24.95" customHeight="1" spans="1:2">
      <c r="A24" s="114" t="s">
        <v>1351</v>
      </c>
      <c r="B24" s="144"/>
    </row>
    <row r="25" s="106" customFormat="1" ht="24.95" customHeight="1" spans="1:2">
      <c r="A25" s="114" t="s">
        <v>1352</v>
      </c>
      <c r="B25" s="144"/>
    </row>
    <row r="26" s="106" customFormat="1" ht="24.95" customHeight="1" spans="1:2">
      <c r="A26" s="114" t="s">
        <v>1353</v>
      </c>
      <c r="B26" s="144"/>
    </row>
    <row r="27" s="106" customFormat="1" ht="24.95" customHeight="1" spans="1:2">
      <c r="A27" s="114" t="s">
        <v>1354</v>
      </c>
      <c r="B27" s="144"/>
    </row>
    <row r="28" s="106" customFormat="1" ht="24.95" customHeight="1" spans="1:2">
      <c r="A28" s="114" t="s">
        <v>1355</v>
      </c>
      <c r="B28" s="144"/>
    </row>
    <row r="29" s="106" customFormat="1" ht="24.95" customHeight="1" spans="1:2">
      <c r="A29" s="116" t="s">
        <v>1356</v>
      </c>
      <c r="B29" s="145"/>
    </row>
    <row r="30" ht="30" customHeight="1" spans="1:2">
      <c r="A30" s="118" t="s">
        <v>1357</v>
      </c>
      <c r="B30" s="93"/>
    </row>
    <row r="31" ht="20.1" customHeight="1"/>
    <row r="32" ht="20.1" customHeight="1"/>
    <row r="33" ht="20.1" customHeight="1"/>
  </sheetData>
  <mergeCells count="2">
    <mergeCell ref="A1:B1"/>
    <mergeCell ref="A30:B30"/>
  </mergeCells>
  <pageMargins left="0.7" right="0.7" top="0.75" bottom="0.75" header="0.3" footer="0.3"/>
  <pageSetup paperSize="9" scale="91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5"/>
  <sheetViews>
    <sheetView showZeros="0" workbookViewId="0">
      <selection activeCell="D14" sqref="D14"/>
    </sheetView>
  </sheetViews>
  <sheetFormatPr defaultColWidth="9" defaultRowHeight="12.75" outlineLevelCol="1"/>
  <cols>
    <col min="1" max="1" width="77.1666666666667" style="127" customWidth="1"/>
    <col min="2" max="2" width="32.8333333333333" style="127" customWidth="1"/>
    <col min="3" max="3" width="8.83333333333333" customWidth="1"/>
  </cols>
  <sheetData>
    <row r="1" ht="33" customHeight="1" spans="1:2">
      <c r="A1" s="128" t="s">
        <v>1466</v>
      </c>
      <c r="B1" s="128"/>
    </row>
    <row r="2" ht="20.1" customHeight="1" spans="1:2">
      <c r="A2" s="129"/>
      <c r="B2" s="130" t="s">
        <v>70</v>
      </c>
    </row>
    <row r="3" ht="14.25" customHeight="1" spans="2:2">
      <c r="B3" s="130" t="s">
        <v>1462</v>
      </c>
    </row>
    <row r="4" s="34" customFormat="1" ht="21.95" customHeight="1" spans="1:2">
      <c r="A4" s="99" t="s">
        <v>100</v>
      </c>
      <c r="B4" s="99" t="s">
        <v>1467</v>
      </c>
    </row>
    <row r="5" s="34" customFormat="1" ht="66.95" customHeight="1" spans="1:2">
      <c r="A5" s="101"/>
      <c r="B5" s="101"/>
    </row>
    <row r="6" ht="20.1" customHeight="1" spans="1:2">
      <c r="A6" s="131" t="s">
        <v>1468</v>
      </c>
      <c r="B6" s="132">
        <f>SUM(B7:B33)</f>
        <v>36172</v>
      </c>
    </row>
    <row r="7" ht="20.1" customHeight="1" spans="1:2">
      <c r="A7" s="131" t="s">
        <v>1469</v>
      </c>
      <c r="B7" s="132"/>
    </row>
    <row r="8" ht="20.1" customHeight="1" spans="1:2">
      <c r="A8" s="131" t="s">
        <v>1453</v>
      </c>
      <c r="B8" s="132"/>
    </row>
    <row r="9" ht="20.1" customHeight="1" spans="1:2">
      <c r="A9" s="131" t="s">
        <v>1470</v>
      </c>
      <c r="B9" s="132">
        <v>43</v>
      </c>
    </row>
    <row r="10" ht="20.1" customHeight="1" spans="1:2">
      <c r="A10" s="131" t="s">
        <v>1471</v>
      </c>
      <c r="B10" s="132"/>
    </row>
    <row r="11" ht="20.1" customHeight="1" spans="1:2">
      <c r="A11" s="131" t="s">
        <v>1472</v>
      </c>
      <c r="B11" s="132"/>
    </row>
    <row r="12" ht="20.1" customHeight="1" spans="1:2">
      <c r="A12" s="131" t="s">
        <v>1473</v>
      </c>
      <c r="B12" s="132"/>
    </row>
    <row r="13" ht="20.1" customHeight="1" spans="1:2">
      <c r="A13" s="131" t="s">
        <v>1474</v>
      </c>
      <c r="B13" s="132"/>
    </row>
    <row r="14" ht="20.1" customHeight="1" spans="1:2">
      <c r="A14" s="131" t="s">
        <v>1475</v>
      </c>
      <c r="B14" s="132"/>
    </row>
    <row r="15" ht="20.1" customHeight="1" spans="1:2">
      <c r="A15" s="131" t="s">
        <v>1454</v>
      </c>
      <c r="B15" s="132">
        <v>17</v>
      </c>
    </row>
    <row r="16" ht="20.1" customHeight="1" spans="1:2">
      <c r="A16" s="131" t="s">
        <v>1476</v>
      </c>
      <c r="B16" s="132"/>
    </row>
    <row r="17" ht="20.1" customHeight="1" spans="1:2">
      <c r="A17" s="131" t="s">
        <v>1477</v>
      </c>
      <c r="B17" s="132"/>
    </row>
    <row r="18" ht="20.1" customHeight="1" spans="1:2">
      <c r="A18" s="131" t="s">
        <v>1478</v>
      </c>
      <c r="B18" s="132"/>
    </row>
    <row r="19" ht="20.1" customHeight="1" spans="1:2">
      <c r="A19" s="131" t="s">
        <v>1479</v>
      </c>
      <c r="B19" s="132"/>
    </row>
    <row r="20" ht="20.1" customHeight="1" spans="1:2">
      <c r="A20" s="131" t="s">
        <v>1455</v>
      </c>
      <c r="B20" s="132">
        <v>13911</v>
      </c>
    </row>
    <row r="21" ht="20.1" customHeight="1" spans="1:2">
      <c r="A21" s="131" t="s">
        <v>1456</v>
      </c>
      <c r="B21" s="132"/>
    </row>
    <row r="22" ht="20.1" customHeight="1" spans="1:2">
      <c r="A22" s="131" t="s">
        <v>1480</v>
      </c>
      <c r="B22" s="132"/>
    </row>
    <row r="23" ht="20.1" customHeight="1" spans="1:2">
      <c r="A23" s="131" t="s">
        <v>1481</v>
      </c>
      <c r="B23" s="132"/>
    </row>
    <row r="24" ht="20.1" customHeight="1" spans="1:2">
      <c r="A24" s="131" t="s">
        <v>1482</v>
      </c>
      <c r="B24" s="132"/>
    </row>
    <row r="25" ht="20.1" customHeight="1" spans="1:2">
      <c r="A25" s="131" t="s">
        <v>1483</v>
      </c>
      <c r="B25" s="132"/>
    </row>
    <row r="26" ht="20.1" customHeight="1" spans="1:2">
      <c r="A26" s="131" t="s">
        <v>1484</v>
      </c>
      <c r="B26" s="132"/>
    </row>
    <row r="27" ht="20.1" customHeight="1" spans="1:2">
      <c r="A27" s="131" t="s">
        <v>1485</v>
      </c>
      <c r="B27" s="132"/>
    </row>
    <row r="28" ht="20.1" customHeight="1" spans="1:2">
      <c r="A28" s="131" t="s">
        <v>1486</v>
      </c>
      <c r="B28" s="132"/>
    </row>
    <row r="29" ht="20.1" customHeight="1" spans="1:2">
      <c r="A29" s="131" t="s">
        <v>1487</v>
      </c>
      <c r="B29" s="132"/>
    </row>
    <row r="30" ht="20.1" customHeight="1" spans="1:2">
      <c r="A30" s="131" t="s">
        <v>1488</v>
      </c>
      <c r="B30" s="132"/>
    </row>
    <row r="31" ht="20.1" customHeight="1" spans="1:2">
      <c r="A31" s="131" t="s">
        <v>1457</v>
      </c>
      <c r="B31" s="132">
        <v>48</v>
      </c>
    </row>
    <row r="32" ht="20.1" customHeight="1" spans="1:2">
      <c r="A32" s="133" t="s">
        <v>1458</v>
      </c>
      <c r="B32" s="132">
        <v>3161</v>
      </c>
    </row>
    <row r="33" ht="20.1" customHeight="1" spans="1:2">
      <c r="A33" s="134" t="s">
        <v>1459</v>
      </c>
      <c r="B33" s="135">
        <v>18992</v>
      </c>
    </row>
    <row r="35" spans="1:2">
      <c r="A35" s="118"/>
      <c r="B35" s="118"/>
    </row>
  </sheetData>
  <autoFilter xmlns:etc="http://www.wps.cn/officeDocument/2017/etCustomData" ref="A5:C35" etc:filterBottomFollowUsedRange="0">
    <extLst/>
  </autoFilter>
  <mergeCells count="4">
    <mergeCell ref="A1:B1"/>
    <mergeCell ref="A35:B35"/>
    <mergeCell ref="A4:A5"/>
    <mergeCell ref="B4:B5"/>
  </mergeCells>
  <pageMargins left="0.7" right="0.7" top="0.75" bottom="0.75" header="0.3" footer="0.3"/>
  <pageSetup paperSize="9" scale="8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B6" sqref="B6:B12"/>
    </sheetView>
  </sheetViews>
  <sheetFormatPr defaultColWidth="9.33333333333333" defaultRowHeight="30" customHeight="1" outlineLevelCol="1"/>
  <cols>
    <col min="1" max="1" width="65.3333333333333" style="93" customWidth="1"/>
    <col min="2" max="2" width="44.3333333333333" style="97" customWidth="1"/>
  </cols>
  <sheetData>
    <row r="1" ht="51" customHeight="1" spans="1:2">
      <c r="A1" s="71" t="s">
        <v>72</v>
      </c>
      <c r="B1" s="71"/>
    </row>
    <row r="2" ht="20" customHeight="1" spans="1:2">
      <c r="A2" s="124"/>
      <c r="B2" s="119" t="s">
        <v>73</v>
      </c>
    </row>
    <row r="3" ht="29" customHeight="1" spans="1:2">
      <c r="A3" s="119" t="s">
        <v>99</v>
      </c>
      <c r="B3" s="119"/>
    </row>
    <row r="4" s="34" customFormat="1" customHeight="1" spans="1:2">
      <c r="A4" s="55" t="s">
        <v>119</v>
      </c>
      <c r="B4" s="57" t="s">
        <v>101</v>
      </c>
    </row>
    <row r="5" customHeight="1" spans="1:2">
      <c r="A5" s="77" t="s">
        <v>1489</v>
      </c>
      <c r="B5" s="122">
        <f>SUM(B6:B10)</f>
        <v>5000</v>
      </c>
    </row>
    <row r="6" customHeight="1" spans="1:2">
      <c r="A6" s="79" t="s">
        <v>1490</v>
      </c>
      <c r="B6" s="67">
        <v>0</v>
      </c>
    </row>
    <row r="7" customHeight="1" spans="1:2">
      <c r="A7" s="79" t="s">
        <v>1491</v>
      </c>
      <c r="B7" s="67">
        <v>0</v>
      </c>
    </row>
    <row r="8" customHeight="1" spans="1:2">
      <c r="A8" s="79" t="s">
        <v>1492</v>
      </c>
      <c r="B8" s="67">
        <v>0</v>
      </c>
    </row>
    <row r="9" customHeight="1" spans="1:2">
      <c r="A9" s="79" t="s">
        <v>1493</v>
      </c>
      <c r="B9" s="67">
        <v>0</v>
      </c>
    </row>
    <row r="10" customHeight="1" spans="1:2">
      <c r="A10" s="79" t="s">
        <v>1494</v>
      </c>
      <c r="B10" s="67">
        <v>5000</v>
      </c>
    </row>
    <row r="11" customHeight="1" spans="1:2">
      <c r="A11" s="77" t="s">
        <v>103</v>
      </c>
      <c r="B11" s="122">
        <v>31</v>
      </c>
    </row>
    <row r="12" customHeight="1" spans="1:2">
      <c r="A12" s="77" t="s">
        <v>1495</v>
      </c>
      <c r="B12" s="122">
        <v>7</v>
      </c>
    </row>
    <row r="13" customHeight="1" spans="1:2">
      <c r="A13" s="81" t="s">
        <v>114</v>
      </c>
      <c r="B13" s="123">
        <f>B12+B11+B5</f>
        <v>5038</v>
      </c>
    </row>
    <row r="14" customHeight="1" spans="1:1">
      <c r="A14" s="125" t="s">
        <v>148</v>
      </c>
    </row>
    <row r="15" customHeight="1" spans="1:1">
      <c r="A15" s="125" t="s">
        <v>148</v>
      </c>
    </row>
    <row r="16" customHeight="1" spans="1:1">
      <c r="A16" s="126" t="s">
        <v>148</v>
      </c>
    </row>
    <row r="31" customHeight="1" spans="1:1">
      <c r="A31" s="126" t="s">
        <v>148</v>
      </c>
    </row>
  </sheetData>
  <mergeCells count="2">
    <mergeCell ref="A1:B1"/>
    <mergeCell ref="A3:B3"/>
  </mergeCells>
  <pageMargins left="0.75" right="0.75" top="1" bottom="1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B15" sqref="B15"/>
    </sheetView>
  </sheetViews>
  <sheetFormatPr defaultColWidth="9.33333333333333" defaultRowHeight="30" customHeight="1" outlineLevelCol="1"/>
  <cols>
    <col min="1" max="1" width="64" style="93" customWidth="1"/>
    <col min="2" max="2" width="44.3333333333333" style="97" customWidth="1"/>
  </cols>
  <sheetData>
    <row r="1" ht="51" customHeight="1" spans="1:2">
      <c r="A1" s="71" t="s">
        <v>74</v>
      </c>
      <c r="B1" s="71"/>
    </row>
    <row r="2" ht="22" customHeight="1" spans="1:2">
      <c r="A2" s="124"/>
      <c r="B2" s="119" t="s">
        <v>75</v>
      </c>
    </row>
    <row r="3" ht="21" customHeight="1" spans="1:2">
      <c r="A3" s="119" t="s">
        <v>99</v>
      </c>
      <c r="B3" s="119"/>
    </row>
    <row r="4" s="34" customFormat="1" customHeight="1" spans="1:2">
      <c r="A4" s="55" t="s">
        <v>119</v>
      </c>
      <c r="B4" s="57" t="s">
        <v>101</v>
      </c>
    </row>
    <row r="5" customHeight="1" spans="1:2">
      <c r="A5" s="77" t="s">
        <v>1489</v>
      </c>
      <c r="B5" s="122">
        <f>SUM(B6:B10)</f>
        <v>5000</v>
      </c>
    </row>
    <row r="6" customHeight="1" spans="1:2">
      <c r="A6" s="79" t="s">
        <v>1490</v>
      </c>
      <c r="B6" s="67">
        <v>0</v>
      </c>
    </row>
    <row r="7" customHeight="1" spans="1:2">
      <c r="A7" s="79" t="s">
        <v>1491</v>
      </c>
      <c r="B7" s="67">
        <v>0</v>
      </c>
    </row>
    <row r="8" customHeight="1" spans="1:2">
      <c r="A8" s="79" t="s">
        <v>1492</v>
      </c>
      <c r="B8" s="67">
        <v>0</v>
      </c>
    </row>
    <row r="9" customHeight="1" spans="1:2">
      <c r="A9" s="79" t="s">
        <v>1493</v>
      </c>
      <c r="B9" s="67">
        <v>0</v>
      </c>
    </row>
    <row r="10" customHeight="1" spans="1:2">
      <c r="A10" s="79" t="s">
        <v>1494</v>
      </c>
      <c r="B10" s="67">
        <v>5000</v>
      </c>
    </row>
    <row r="11" customHeight="1" spans="1:2">
      <c r="A11" s="77" t="s">
        <v>103</v>
      </c>
      <c r="B11" s="122">
        <v>31</v>
      </c>
    </row>
    <row r="12" customHeight="1" spans="1:2">
      <c r="A12" s="77" t="s">
        <v>1495</v>
      </c>
      <c r="B12" s="122">
        <v>7</v>
      </c>
    </row>
    <row r="13" customHeight="1" spans="1:2">
      <c r="A13" s="81" t="s">
        <v>114</v>
      </c>
      <c r="B13" s="123">
        <f>B5+B11+B12</f>
        <v>5038</v>
      </c>
    </row>
    <row r="14" customHeight="1" spans="1:1">
      <c r="A14" s="125" t="s">
        <v>148</v>
      </c>
    </row>
    <row r="15" customHeight="1" spans="1:1">
      <c r="A15" s="125" t="s">
        <v>148</v>
      </c>
    </row>
    <row r="16" customHeight="1" spans="1:1">
      <c r="A16" s="126" t="s">
        <v>148</v>
      </c>
    </row>
    <row r="31" customHeight="1" spans="1:1">
      <c r="A31" s="126" t="s">
        <v>148</v>
      </c>
    </row>
  </sheetData>
  <mergeCells count="2">
    <mergeCell ref="A1:B1"/>
    <mergeCell ref="A3:B3"/>
  </mergeCells>
  <pageMargins left="0.75" right="0.75" top="1" bottom="1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6" sqref="B6:B13"/>
    </sheetView>
  </sheetViews>
  <sheetFormatPr defaultColWidth="9.33333333333333" defaultRowHeight="35.1" customHeight="1" outlineLevelCol="5"/>
  <cols>
    <col min="1" max="1" width="71.6666666666667" style="52" customWidth="1"/>
    <col min="2" max="2" width="40.1666666666667" style="53" customWidth="1"/>
    <col min="3" max="6" width="40.1666666666667" style="93" customWidth="1"/>
  </cols>
  <sheetData>
    <row r="1" ht="73" customHeight="1" spans="1:2">
      <c r="A1" s="71" t="s">
        <v>76</v>
      </c>
      <c r="B1" s="71"/>
    </row>
    <row r="2" ht="27" customHeight="1" spans="1:2">
      <c r="A2" s="119" t="s">
        <v>77</v>
      </c>
      <c r="B2" s="120"/>
    </row>
    <row r="3" ht="12.95" customHeight="1" spans="1:2">
      <c r="A3" s="119" t="s">
        <v>99</v>
      </c>
      <c r="B3" s="120"/>
    </row>
    <row r="4" s="34" customFormat="1" customHeight="1" spans="1:6">
      <c r="A4" s="55" t="s">
        <v>119</v>
      </c>
      <c r="B4" s="57" t="s">
        <v>101</v>
      </c>
      <c r="C4" s="121"/>
      <c r="D4" s="121"/>
      <c r="E4" s="121"/>
      <c r="F4" s="121"/>
    </row>
    <row r="5" ht="30" customHeight="1" spans="1:2">
      <c r="A5" s="77" t="s">
        <v>1391</v>
      </c>
      <c r="B5" s="122">
        <f>SUM(B6:B10)</f>
        <v>38</v>
      </c>
    </row>
    <row r="6" ht="30" customHeight="1" spans="1:2">
      <c r="A6" s="79" t="s">
        <v>1496</v>
      </c>
      <c r="B6" s="67">
        <v>38</v>
      </c>
    </row>
    <row r="7" ht="30" customHeight="1" spans="1:2">
      <c r="A7" s="79" t="s">
        <v>1497</v>
      </c>
      <c r="B7" s="67">
        <v>0</v>
      </c>
    </row>
    <row r="8" ht="30" customHeight="1" spans="1:2">
      <c r="A8" s="79" t="s">
        <v>1498</v>
      </c>
      <c r="B8" s="67">
        <v>0</v>
      </c>
    </row>
    <row r="9" ht="30" customHeight="1" spans="1:2">
      <c r="A9" s="79" t="s">
        <v>1499</v>
      </c>
      <c r="B9" s="67">
        <v>0</v>
      </c>
    </row>
    <row r="10" ht="30" customHeight="1" spans="1:2">
      <c r="A10" s="79" t="s">
        <v>1500</v>
      </c>
      <c r="B10" s="67">
        <v>0</v>
      </c>
    </row>
    <row r="11" ht="30" customHeight="1" spans="1:2">
      <c r="A11" s="77" t="s">
        <v>155</v>
      </c>
      <c r="B11" s="122">
        <v>0</v>
      </c>
    </row>
    <row r="12" ht="30" customHeight="1" spans="1:2">
      <c r="A12" s="77" t="s">
        <v>1501</v>
      </c>
      <c r="B12" s="122">
        <v>5000</v>
      </c>
    </row>
    <row r="13" ht="30" customHeight="1" spans="1:2">
      <c r="A13" s="77" t="s">
        <v>1502</v>
      </c>
      <c r="B13" s="122">
        <v>0</v>
      </c>
    </row>
    <row r="14" customHeight="1" spans="1:2">
      <c r="A14" s="81" t="s">
        <v>162</v>
      </c>
      <c r="B14" s="123">
        <f>B13+B12+B11+B5</f>
        <v>5038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2" sqref="A2:B2"/>
    </sheetView>
  </sheetViews>
  <sheetFormatPr defaultColWidth="9.33333333333333" defaultRowHeight="35.1" customHeight="1" outlineLevelCol="5"/>
  <cols>
    <col min="1" max="1" width="71.6666666666667" style="52" customWidth="1"/>
    <col min="2" max="2" width="40.1666666666667" style="53" customWidth="1"/>
    <col min="3" max="6" width="40.1666666666667" style="93" customWidth="1"/>
  </cols>
  <sheetData>
    <row r="1" ht="73" customHeight="1" spans="1:2">
      <c r="A1" s="71" t="s">
        <v>78</v>
      </c>
      <c r="B1" s="71"/>
    </row>
    <row r="2" ht="27" customHeight="1" spans="1:2">
      <c r="A2" s="119" t="s">
        <v>79</v>
      </c>
      <c r="B2" s="120"/>
    </row>
    <row r="3" ht="12.95" customHeight="1" spans="1:2">
      <c r="A3" s="119" t="s">
        <v>99</v>
      </c>
      <c r="B3" s="120"/>
    </row>
    <row r="4" s="34" customFormat="1" customHeight="1" spans="1:6">
      <c r="A4" s="55" t="s">
        <v>119</v>
      </c>
      <c r="B4" s="57" t="s">
        <v>101</v>
      </c>
      <c r="C4" s="121"/>
      <c r="D4" s="121"/>
      <c r="E4" s="121"/>
      <c r="F4" s="121"/>
    </row>
    <row r="5" ht="30" customHeight="1" spans="1:2">
      <c r="A5" s="77" t="s">
        <v>1391</v>
      </c>
      <c r="B5" s="122">
        <f>B6+B7+B8+B9+B10</f>
        <v>38</v>
      </c>
    </row>
    <row r="6" ht="30" customHeight="1" spans="1:2">
      <c r="A6" s="79" t="s">
        <v>1496</v>
      </c>
      <c r="B6" s="67">
        <v>38</v>
      </c>
    </row>
    <row r="7" ht="30" customHeight="1" spans="1:2">
      <c r="A7" s="79" t="s">
        <v>1497</v>
      </c>
      <c r="B7" s="67">
        <v>0</v>
      </c>
    </row>
    <row r="8" ht="30" customHeight="1" spans="1:2">
      <c r="A8" s="79" t="s">
        <v>1498</v>
      </c>
      <c r="B8" s="67">
        <v>0</v>
      </c>
    </row>
    <row r="9" ht="30" customHeight="1" spans="1:2">
      <c r="A9" s="79" t="s">
        <v>1499</v>
      </c>
      <c r="B9" s="67">
        <v>0</v>
      </c>
    </row>
    <row r="10" ht="30" customHeight="1" spans="1:2">
      <c r="A10" s="79" t="s">
        <v>1500</v>
      </c>
      <c r="B10" s="67">
        <v>0</v>
      </c>
    </row>
    <row r="11" ht="30" customHeight="1" spans="1:2">
      <c r="A11" s="77" t="s">
        <v>155</v>
      </c>
      <c r="B11" s="122">
        <v>0</v>
      </c>
    </row>
    <row r="12" ht="30" customHeight="1" spans="1:2">
      <c r="A12" s="77" t="s">
        <v>1501</v>
      </c>
      <c r="B12" s="122">
        <v>5000</v>
      </c>
    </row>
    <row r="13" ht="30" customHeight="1" spans="1:2">
      <c r="A13" s="77" t="s">
        <v>1502</v>
      </c>
      <c r="B13" s="122">
        <v>0</v>
      </c>
    </row>
    <row r="14" customHeight="1" spans="1:2">
      <c r="A14" s="81" t="s">
        <v>162</v>
      </c>
      <c r="B14" s="123">
        <f>B5+B12+B13</f>
        <v>5038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40"/>
  <sheetViews>
    <sheetView workbookViewId="0">
      <selection activeCell="C15" sqref="C15"/>
    </sheetView>
  </sheetViews>
  <sheetFormatPr defaultColWidth="9" defaultRowHeight="12.75" outlineLevelCol="1"/>
  <cols>
    <col min="1" max="1" width="56" style="97" customWidth="1"/>
    <col min="2" max="2" width="43.3333333333333" style="97" customWidth="1"/>
  </cols>
  <sheetData>
    <row r="1" ht="36.95" customHeight="1" spans="1:2">
      <c r="A1" s="107" t="s">
        <v>1503</v>
      </c>
      <c r="B1" s="107"/>
    </row>
    <row r="2" ht="18" customHeight="1" spans="1:2">
      <c r="A2" s="107"/>
      <c r="B2" s="108" t="s">
        <v>81</v>
      </c>
    </row>
    <row r="3" ht="18.75" customHeight="1" spans="2:2">
      <c r="B3" s="109" t="s">
        <v>1462</v>
      </c>
    </row>
    <row r="4" s="105" customFormat="1" ht="30.95" customHeight="1" spans="1:2">
      <c r="A4" s="110" t="s">
        <v>1463</v>
      </c>
      <c r="B4" s="111" t="s">
        <v>1504</v>
      </c>
    </row>
    <row r="5" s="106" customFormat="1" ht="21.95" customHeight="1" spans="1:2">
      <c r="A5" s="112" t="s">
        <v>1465</v>
      </c>
      <c r="B5" s="113"/>
    </row>
    <row r="6" s="106" customFormat="1" ht="21.95" customHeight="1" spans="1:2">
      <c r="A6" s="114" t="s">
        <v>1333</v>
      </c>
      <c r="B6" s="113"/>
    </row>
    <row r="7" s="106" customFormat="1" ht="21.95" customHeight="1" spans="1:2">
      <c r="A7" s="114" t="s">
        <v>1334</v>
      </c>
      <c r="B7" s="113"/>
    </row>
    <row r="8" s="106" customFormat="1" ht="21.95" customHeight="1" spans="1:2">
      <c r="A8" s="114" t="s">
        <v>1335</v>
      </c>
      <c r="B8" s="113"/>
    </row>
    <row r="9" s="106" customFormat="1" ht="21.95" customHeight="1" spans="1:2">
      <c r="A9" s="114" t="s">
        <v>1336</v>
      </c>
      <c r="B9" s="113"/>
    </row>
    <row r="10" s="106" customFormat="1" ht="21.95" customHeight="1" spans="1:2">
      <c r="A10" s="114" t="s">
        <v>1337</v>
      </c>
      <c r="B10" s="113"/>
    </row>
    <row r="11" s="106" customFormat="1" ht="21.95" customHeight="1" spans="1:2">
      <c r="A11" s="114" t="s">
        <v>1338</v>
      </c>
      <c r="B11" s="113"/>
    </row>
    <row r="12" s="106" customFormat="1" ht="21.95" customHeight="1" spans="1:2">
      <c r="A12" s="114" t="s">
        <v>1339</v>
      </c>
      <c r="B12" s="113"/>
    </row>
    <row r="13" s="106" customFormat="1" ht="21.95" customHeight="1" spans="1:2">
      <c r="A13" s="114" t="s">
        <v>1340</v>
      </c>
      <c r="B13" s="113"/>
    </row>
    <row r="14" s="106" customFormat="1" ht="21.95" customHeight="1" spans="1:2">
      <c r="A14" s="114" t="s">
        <v>1341</v>
      </c>
      <c r="B14" s="113"/>
    </row>
    <row r="15" s="106" customFormat="1" ht="21.95" customHeight="1" spans="1:2">
      <c r="A15" s="114" t="s">
        <v>1342</v>
      </c>
      <c r="B15" s="113"/>
    </row>
    <row r="16" s="106" customFormat="1" ht="21.95" customHeight="1" spans="1:2">
      <c r="A16" s="114" t="s">
        <v>1343</v>
      </c>
      <c r="B16" s="113"/>
    </row>
    <row r="17" s="106" customFormat="1" ht="21.95" customHeight="1" spans="1:2">
      <c r="A17" s="114" t="s">
        <v>1344</v>
      </c>
      <c r="B17" s="113"/>
    </row>
    <row r="18" s="106" customFormat="1" ht="21.95" customHeight="1" spans="1:2">
      <c r="A18" s="114" t="s">
        <v>1345</v>
      </c>
      <c r="B18" s="115"/>
    </row>
    <row r="19" s="106" customFormat="1" ht="21.95" customHeight="1" spans="1:2">
      <c r="A19" s="114" t="s">
        <v>1346</v>
      </c>
      <c r="B19" s="115"/>
    </row>
    <row r="20" s="106" customFormat="1" ht="21.95" customHeight="1" spans="1:2">
      <c r="A20" s="114" t="s">
        <v>1347</v>
      </c>
      <c r="B20" s="115"/>
    </row>
    <row r="21" s="106" customFormat="1" ht="21.95" customHeight="1" spans="1:2">
      <c r="A21" s="114" t="s">
        <v>1348</v>
      </c>
      <c r="B21" s="115"/>
    </row>
    <row r="22" s="106" customFormat="1" ht="21.95" customHeight="1" spans="1:2">
      <c r="A22" s="114" t="s">
        <v>1349</v>
      </c>
      <c r="B22" s="115"/>
    </row>
    <row r="23" s="106" customFormat="1" ht="21.95" customHeight="1" spans="1:2">
      <c r="A23" s="114" t="s">
        <v>1350</v>
      </c>
      <c r="B23" s="115"/>
    </row>
    <row r="24" s="106" customFormat="1" ht="21.95" customHeight="1" spans="1:2">
      <c r="A24" s="114" t="s">
        <v>1351</v>
      </c>
      <c r="B24" s="115"/>
    </row>
    <row r="25" s="106" customFormat="1" ht="21.95" customHeight="1" spans="1:2">
      <c r="A25" s="114" t="s">
        <v>1352</v>
      </c>
      <c r="B25" s="115"/>
    </row>
    <row r="26" s="106" customFormat="1" ht="21.95" customHeight="1" spans="1:2">
      <c r="A26" s="114" t="s">
        <v>1353</v>
      </c>
      <c r="B26" s="115"/>
    </row>
    <row r="27" s="106" customFormat="1" ht="21.95" customHeight="1" spans="1:2">
      <c r="A27" s="114" t="s">
        <v>1354</v>
      </c>
      <c r="B27" s="115"/>
    </row>
    <row r="28" s="106" customFormat="1" ht="21.95" customHeight="1" spans="1:2">
      <c r="A28" s="114" t="s">
        <v>1355</v>
      </c>
      <c r="B28" s="115"/>
    </row>
    <row r="29" s="106" customFormat="1" ht="21.95" customHeight="1" spans="1:2">
      <c r="A29" s="116" t="s">
        <v>1356</v>
      </c>
      <c r="B29" s="117"/>
    </row>
    <row r="30" ht="20.1" customHeight="1" spans="1:2">
      <c r="A30" s="118" t="s">
        <v>1357</v>
      </c>
      <c r="B30" s="93"/>
    </row>
    <row r="31" ht="20.1" customHeight="1"/>
    <row r="32" ht="20.1" customHeight="1"/>
    <row r="34" spans="1:2">
      <c r="A34" s="93"/>
      <c r="B34" s="93"/>
    </row>
    <row r="35" spans="1:2">
      <c r="A35" s="93"/>
      <c r="B35" s="93"/>
    </row>
    <row r="36" spans="1:2">
      <c r="A36" s="93"/>
      <c r="B36" s="93"/>
    </row>
    <row r="37" spans="1:2">
      <c r="A37" s="93"/>
      <c r="B37" s="93"/>
    </row>
    <row r="38" spans="1:2">
      <c r="A38" s="93"/>
      <c r="B38" s="93"/>
    </row>
    <row r="39" spans="1:2">
      <c r="A39" s="93"/>
      <c r="B39" s="93"/>
    </row>
    <row r="40" spans="1:2">
      <c r="A40" s="93"/>
      <c r="B40" s="93"/>
    </row>
  </sheetData>
  <mergeCells count="2">
    <mergeCell ref="A1:B1"/>
    <mergeCell ref="A30:B30"/>
  </mergeCells>
  <pageMargins left="0.7" right="0.7" top="0.75" bottom="0.75" header="0.3" footer="0.3"/>
  <pageSetup paperSize="9" scale="98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0"/>
  <sheetViews>
    <sheetView showGridLines="0" workbookViewId="0">
      <selection activeCell="B13" sqref="B13"/>
    </sheetView>
  </sheetViews>
  <sheetFormatPr defaultColWidth="9.33333333333333" defaultRowHeight="12.75" outlineLevelCol="1"/>
  <cols>
    <col min="1" max="1" width="72.6666666666667" style="93" customWidth="1"/>
    <col min="2" max="2" width="45" style="93" customWidth="1"/>
  </cols>
  <sheetData>
    <row r="2" ht="46" customHeight="1" spans="1:2">
      <c r="A2" s="94" t="s">
        <v>1505</v>
      </c>
      <c r="B2" s="94"/>
    </row>
    <row r="3" ht="20" customHeight="1" spans="1:2">
      <c r="A3" s="95"/>
      <c r="B3" s="96" t="s">
        <v>83</v>
      </c>
    </row>
    <row r="4" ht="20" customHeight="1" spans="1:2">
      <c r="A4" s="97"/>
      <c r="B4" s="96" t="s">
        <v>1462</v>
      </c>
    </row>
    <row r="5" s="34" customFormat="1" ht="33.95" customHeight="1" spans="1:2">
      <c r="A5" s="98" t="s">
        <v>1506</v>
      </c>
      <c r="B5" s="99" t="s">
        <v>1467</v>
      </c>
    </row>
    <row r="6" s="34" customFormat="1" ht="33" customHeight="1" spans="1:2">
      <c r="A6" s="100"/>
      <c r="B6" s="101"/>
    </row>
    <row r="7" ht="77.1" customHeight="1" spans="1:2">
      <c r="A7" s="102" t="s">
        <v>1507</v>
      </c>
      <c r="B7" s="103">
        <v>31</v>
      </c>
    </row>
    <row r="10" spans="1:2">
      <c r="A10" s="104"/>
      <c r="B10" s="104"/>
    </row>
  </sheetData>
  <mergeCells count="4">
    <mergeCell ref="A2:B2"/>
    <mergeCell ref="A10:B10"/>
    <mergeCell ref="A5:A6"/>
    <mergeCell ref="B5:B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E16" sqref="E16"/>
    </sheetView>
  </sheetViews>
  <sheetFormatPr defaultColWidth="9.33333333333333" defaultRowHeight="15" outlineLevelCol="7"/>
  <cols>
    <col min="1" max="1" width="83" style="52" customWidth="1"/>
    <col min="2" max="2" width="48.5" style="53" customWidth="1"/>
  </cols>
  <sheetData>
    <row r="1" ht="48" customHeight="1" spans="1:2">
      <c r="A1" s="37" t="s">
        <v>149</v>
      </c>
      <c r="B1" s="37"/>
    </row>
    <row r="2" ht="14.1" customHeight="1" spans="1:2">
      <c r="A2" s="359" t="s">
        <v>11</v>
      </c>
      <c r="B2" s="360"/>
    </row>
    <row r="3" customHeight="1" spans="1:2">
      <c r="A3" s="361" t="s">
        <v>99</v>
      </c>
      <c r="B3" s="362"/>
    </row>
    <row r="4" s="34" customFormat="1" ht="24.95" customHeight="1" spans="1:2">
      <c r="A4" s="55" t="s">
        <v>100</v>
      </c>
      <c r="B4" s="57" t="s">
        <v>101</v>
      </c>
    </row>
    <row r="5" s="34" customFormat="1" ht="24.95" customHeight="1" spans="1:2">
      <c r="A5" s="77" t="s">
        <v>102</v>
      </c>
      <c r="B5" s="92">
        <v>119900</v>
      </c>
    </row>
    <row r="6" s="34" customFormat="1" ht="24.95" customHeight="1" spans="1:2">
      <c r="A6" s="77" t="s">
        <v>103</v>
      </c>
      <c r="B6" s="92">
        <f>SUM(B7:B9)</f>
        <v>526453</v>
      </c>
    </row>
    <row r="7" ht="24.95" customHeight="1" spans="1:2">
      <c r="A7" s="79" t="s">
        <v>104</v>
      </c>
      <c r="B7" s="63">
        <v>7378</v>
      </c>
    </row>
    <row r="8" ht="24.95" customHeight="1" spans="1:2">
      <c r="A8" s="79" t="s">
        <v>105</v>
      </c>
      <c r="B8" s="63">
        <v>458899</v>
      </c>
    </row>
    <row r="9" ht="24.95" customHeight="1" spans="1:2">
      <c r="A9" s="79" t="s">
        <v>106</v>
      </c>
      <c r="B9" s="63">
        <v>60176</v>
      </c>
    </row>
    <row r="10" s="34" customFormat="1" ht="24.95" customHeight="1" spans="1:2">
      <c r="A10" s="77" t="s">
        <v>107</v>
      </c>
      <c r="B10" s="92">
        <v>87243</v>
      </c>
    </row>
    <row r="11" s="34" customFormat="1" ht="24.95" customHeight="1" spans="1:2">
      <c r="A11" s="77" t="s">
        <v>150</v>
      </c>
      <c r="B11" s="122">
        <v>145</v>
      </c>
    </row>
    <row r="12" s="34" customFormat="1" ht="24.95" customHeight="1" spans="1:2">
      <c r="A12" s="77" t="s">
        <v>109</v>
      </c>
      <c r="B12" s="92">
        <v>33286</v>
      </c>
    </row>
    <row r="13" ht="24.95" customHeight="1" spans="1:2">
      <c r="A13" s="79" t="s">
        <v>110</v>
      </c>
      <c r="B13" s="63">
        <v>2000</v>
      </c>
    </row>
    <row r="14" ht="24.95" customHeight="1" spans="1:2">
      <c r="A14" s="79" t="s">
        <v>111</v>
      </c>
      <c r="B14" s="67">
        <v>5000</v>
      </c>
    </row>
    <row r="15" ht="24.95" customHeight="1" spans="1:2">
      <c r="A15" s="79" t="s">
        <v>112</v>
      </c>
      <c r="B15" s="63">
        <v>26286</v>
      </c>
    </row>
    <row r="16" s="34" customFormat="1" ht="24.95" customHeight="1" spans="1:2">
      <c r="A16" s="77" t="s">
        <v>113</v>
      </c>
      <c r="B16" s="92">
        <v>56733</v>
      </c>
    </row>
    <row r="17" s="34" customFormat="1" ht="24.95" customHeight="1" spans="1:2">
      <c r="A17" s="81" t="s">
        <v>114</v>
      </c>
      <c r="B17" s="87">
        <f>B16+B12+B11+B10+B6+B5</f>
        <v>823760</v>
      </c>
    </row>
    <row r="18" ht="9.95" customHeight="1" spans="1:2">
      <c r="A18" s="185"/>
      <c r="B18" s="363"/>
    </row>
    <row r="19" s="52" customFormat="1" ht="21.95" customHeight="1" spans="1:8">
      <c r="A19" s="29" t="s">
        <v>115</v>
      </c>
      <c r="B19" s="29"/>
      <c r="E19"/>
      <c r="F19"/>
      <c r="G19"/>
      <c r="H19"/>
    </row>
    <row r="20" s="52" customFormat="1" ht="30" customHeight="1" spans="1:8">
      <c r="A20" s="29" t="s">
        <v>116</v>
      </c>
      <c r="B20" s="29"/>
      <c r="E20"/>
      <c r="F20"/>
      <c r="G20"/>
      <c r="H20"/>
    </row>
    <row r="21" s="52" customFormat="1" ht="21" customHeight="1" spans="1:8">
      <c r="A21" s="29" t="s">
        <v>151</v>
      </c>
      <c r="B21" s="29"/>
      <c r="E21"/>
      <c r="F21"/>
      <c r="G21"/>
      <c r="H21"/>
    </row>
  </sheetData>
  <mergeCells count="6">
    <mergeCell ref="A1:B1"/>
    <mergeCell ref="A2:B2"/>
    <mergeCell ref="A3:B3"/>
    <mergeCell ref="A19:B19"/>
    <mergeCell ref="A20:B20"/>
    <mergeCell ref="A21:B21"/>
  </mergeCells>
  <pageMargins left="0.75" right="0.75" top="1" bottom="1" header="0.5" footer="0.5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Zeros="0" workbookViewId="0">
      <selection activeCell="I12" sqref="I12"/>
    </sheetView>
  </sheetViews>
  <sheetFormatPr defaultColWidth="9.33333333333333" defaultRowHeight="35.1" customHeight="1"/>
  <cols>
    <col min="1" max="1" width="34" style="52" customWidth="1"/>
    <col min="2" max="9" width="23.8333333333333" style="53" customWidth="1"/>
  </cols>
  <sheetData>
    <row r="1" customHeight="1" spans="1:10">
      <c r="A1" s="71" t="s">
        <v>85</v>
      </c>
      <c r="B1" s="71"/>
      <c r="C1" s="71"/>
      <c r="D1" s="71"/>
      <c r="E1" s="71"/>
      <c r="F1" s="71"/>
      <c r="G1" s="71"/>
      <c r="H1" s="71"/>
      <c r="I1" s="71"/>
      <c r="J1" s="90"/>
    </row>
    <row r="2" ht="20.1" customHeight="1" spans="1:10">
      <c r="A2" s="72" t="s">
        <v>86</v>
      </c>
      <c r="B2" s="72"/>
      <c r="C2" s="72"/>
      <c r="D2" s="72"/>
      <c r="E2" s="72"/>
      <c r="F2" s="72"/>
      <c r="G2" s="72"/>
      <c r="H2" s="72"/>
      <c r="I2" s="72"/>
      <c r="J2" s="90"/>
    </row>
    <row r="3" ht="18.95" customHeight="1" spans="1:10">
      <c r="A3" s="74" t="s">
        <v>99</v>
      </c>
      <c r="B3" s="74"/>
      <c r="C3" s="74"/>
      <c r="D3" s="74"/>
      <c r="E3" s="74"/>
      <c r="F3" s="74"/>
      <c r="G3" s="74"/>
      <c r="H3" s="74"/>
      <c r="I3" s="74"/>
      <c r="J3" s="90"/>
    </row>
    <row r="4" s="34" customFormat="1" ht="54" customHeight="1" spans="1:10">
      <c r="A4" s="55" t="s">
        <v>1508</v>
      </c>
      <c r="B4" s="56" t="s">
        <v>1332</v>
      </c>
      <c r="C4" s="56" t="s">
        <v>1509</v>
      </c>
      <c r="D4" s="56" t="s">
        <v>1510</v>
      </c>
      <c r="E4" s="76" t="s">
        <v>1511</v>
      </c>
      <c r="F4" s="56" t="s">
        <v>1512</v>
      </c>
      <c r="G4" s="56" t="s">
        <v>1513</v>
      </c>
      <c r="H4" s="56" t="s">
        <v>1514</v>
      </c>
      <c r="I4" s="57" t="s">
        <v>1515</v>
      </c>
      <c r="J4" s="91"/>
    </row>
    <row r="5" s="34" customFormat="1" customHeight="1" spans="1:10">
      <c r="A5" s="77" t="s">
        <v>1516</v>
      </c>
      <c r="B5" s="78">
        <f>D5+E5</f>
        <v>127449</v>
      </c>
      <c r="C5" s="78">
        <v>0</v>
      </c>
      <c r="D5" s="78">
        <v>56762</v>
      </c>
      <c r="E5" s="78">
        <v>70687</v>
      </c>
      <c r="F5" s="78"/>
      <c r="G5" s="78"/>
      <c r="H5" s="78"/>
      <c r="I5" s="85"/>
      <c r="J5" s="91"/>
    </row>
    <row r="6" customHeight="1" spans="1:10">
      <c r="A6" s="79" t="s">
        <v>1517</v>
      </c>
      <c r="B6" s="80">
        <v>55101</v>
      </c>
      <c r="C6" s="80">
        <v>0</v>
      </c>
      <c r="D6" s="80">
        <v>23425</v>
      </c>
      <c r="E6" s="80">
        <v>31676</v>
      </c>
      <c r="F6" s="80"/>
      <c r="G6" s="80"/>
      <c r="H6" s="80"/>
      <c r="I6" s="86"/>
      <c r="J6" s="90"/>
    </row>
    <row r="7" customHeight="1" spans="1:10">
      <c r="A7" s="79" t="s">
        <v>1518</v>
      </c>
      <c r="B7" s="80">
        <v>71915</v>
      </c>
      <c r="C7" s="80">
        <v>0</v>
      </c>
      <c r="D7" s="80">
        <v>33156</v>
      </c>
      <c r="E7" s="80">
        <v>38759</v>
      </c>
      <c r="F7" s="80"/>
      <c r="G7" s="80"/>
      <c r="H7" s="80"/>
      <c r="I7" s="86"/>
      <c r="J7" s="90"/>
    </row>
    <row r="8" customHeight="1" spans="1:10">
      <c r="A8" s="79" t="s">
        <v>1519</v>
      </c>
      <c r="B8" s="80">
        <v>211</v>
      </c>
      <c r="C8" s="80">
        <v>0</v>
      </c>
      <c r="D8" s="80">
        <v>144</v>
      </c>
      <c r="E8" s="80">
        <v>67</v>
      </c>
      <c r="F8" s="80"/>
      <c r="G8" s="80"/>
      <c r="H8" s="80"/>
      <c r="I8" s="86"/>
      <c r="J8" s="90"/>
    </row>
    <row r="9" customHeight="1" spans="1:10">
      <c r="A9" s="79" t="s">
        <v>1520</v>
      </c>
      <c r="B9" s="80">
        <v>0</v>
      </c>
      <c r="C9" s="80">
        <v>0</v>
      </c>
      <c r="D9" s="80"/>
      <c r="E9" s="80"/>
      <c r="F9" s="80"/>
      <c r="G9" s="80"/>
      <c r="H9" s="80"/>
      <c r="I9" s="86"/>
      <c r="J9" s="90"/>
    </row>
    <row r="10" customHeight="1" spans="1:10">
      <c r="A10" s="79" t="s">
        <v>1521</v>
      </c>
      <c r="B10" s="80">
        <v>214</v>
      </c>
      <c r="C10" s="80">
        <v>0</v>
      </c>
      <c r="D10" s="80">
        <v>30</v>
      </c>
      <c r="E10" s="80">
        <v>184</v>
      </c>
      <c r="F10" s="80"/>
      <c r="G10" s="80"/>
      <c r="H10" s="80"/>
      <c r="I10" s="86"/>
      <c r="J10" s="90"/>
    </row>
    <row r="11" customHeight="1" spans="1:10">
      <c r="A11" s="79" t="s">
        <v>1522</v>
      </c>
      <c r="B11" s="80">
        <v>3</v>
      </c>
      <c r="C11" s="80">
        <v>0</v>
      </c>
      <c r="D11" s="80">
        <v>2</v>
      </c>
      <c r="E11" s="80">
        <v>1</v>
      </c>
      <c r="F11" s="80"/>
      <c r="G11" s="80"/>
      <c r="H11" s="80"/>
      <c r="I11" s="86"/>
      <c r="J11" s="90"/>
    </row>
    <row r="12" customHeight="1" spans="1:10">
      <c r="A12" s="79" t="s">
        <v>1523</v>
      </c>
      <c r="B12" s="80">
        <v>0</v>
      </c>
      <c r="C12" s="80">
        <v>0</v>
      </c>
      <c r="D12" s="80"/>
      <c r="E12" s="80"/>
      <c r="F12" s="80"/>
      <c r="G12" s="80"/>
      <c r="H12" s="80">
        <v>0</v>
      </c>
      <c r="I12" s="86"/>
      <c r="J12" s="90"/>
    </row>
    <row r="13" s="34" customFormat="1" customHeight="1" spans="1:10">
      <c r="A13" s="77" t="s">
        <v>1524</v>
      </c>
      <c r="B13" s="88">
        <v>95867</v>
      </c>
      <c r="C13" s="89">
        <v>0</v>
      </c>
      <c r="D13" s="88">
        <v>92383</v>
      </c>
      <c r="E13" s="88">
        <v>3484</v>
      </c>
      <c r="F13" s="88"/>
      <c r="G13" s="88"/>
      <c r="H13" s="88"/>
      <c r="I13" s="92">
        <v>0</v>
      </c>
      <c r="J13" s="91"/>
    </row>
    <row r="14" s="34" customFormat="1" customHeight="1" spans="1:10">
      <c r="A14" s="81" t="s">
        <v>1525</v>
      </c>
      <c r="B14" s="82">
        <f t="shared" ref="B14:I14" si="0">B13+B5</f>
        <v>223316</v>
      </c>
      <c r="C14" s="82">
        <f t="shared" si="0"/>
        <v>0</v>
      </c>
      <c r="D14" s="82">
        <f t="shared" si="0"/>
        <v>149145</v>
      </c>
      <c r="E14" s="82">
        <f t="shared" si="0"/>
        <v>74171</v>
      </c>
      <c r="F14" s="82"/>
      <c r="G14" s="82"/>
      <c r="H14" s="82">
        <f t="shared" si="0"/>
        <v>0</v>
      </c>
      <c r="I14" s="87">
        <f t="shared" si="0"/>
        <v>0</v>
      </c>
      <c r="J14" s="91"/>
    </row>
    <row r="15" ht="30" customHeight="1" spans="1:9">
      <c r="A15" s="83"/>
      <c r="B15" s="84"/>
      <c r="C15" s="84"/>
      <c r="D15" s="84"/>
      <c r="E15" s="84"/>
      <c r="F15" s="84"/>
      <c r="G15" s="84"/>
      <c r="H15" s="84"/>
      <c r="I15" s="84"/>
    </row>
    <row r="16" customHeight="1" spans="1:9">
      <c r="A16" s="83"/>
      <c r="B16" s="84"/>
      <c r="C16" s="84"/>
      <c r="D16" s="84"/>
      <c r="E16" s="84"/>
      <c r="F16" s="84"/>
      <c r="G16" s="84"/>
      <c r="H16" s="84"/>
      <c r="I16" s="84"/>
    </row>
  </sheetData>
  <mergeCells count="5">
    <mergeCell ref="A1:I1"/>
    <mergeCell ref="A2:I2"/>
    <mergeCell ref="A3:I3"/>
    <mergeCell ref="A15:I15"/>
    <mergeCell ref="A16:I16"/>
  </mergeCells>
  <pageMargins left="0.75" right="0.75" top="1" bottom="1" header="0.5" footer="0.5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Zeros="0" workbookViewId="0">
      <selection activeCell="A13" sqref="A13:I13"/>
    </sheetView>
  </sheetViews>
  <sheetFormatPr defaultColWidth="9.33333333333333" defaultRowHeight="39" customHeight="1"/>
  <cols>
    <col min="1" max="1" width="39.5" style="52" customWidth="1"/>
    <col min="2" max="2" width="18.6666666666667" style="53" customWidth="1"/>
    <col min="3" max="3" width="22.6666666666667" style="53" customWidth="1"/>
    <col min="4" max="4" width="25.8333333333333" style="53" customWidth="1"/>
    <col min="5" max="5" width="24.6666666666667" style="53" customWidth="1"/>
    <col min="6" max="6" width="25.3333333333333" style="53" customWidth="1"/>
    <col min="7" max="7" width="22.6666666666667" style="53" customWidth="1"/>
    <col min="8" max="9" width="18.6666666666667" style="53" customWidth="1"/>
  </cols>
  <sheetData>
    <row r="1" customHeight="1" spans="1:9">
      <c r="A1" s="71" t="s">
        <v>87</v>
      </c>
      <c r="B1" s="71"/>
      <c r="C1" s="71"/>
      <c r="D1" s="71"/>
      <c r="E1" s="71"/>
      <c r="F1" s="71"/>
      <c r="G1" s="71"/>
      <c r="H1" s="71"/>
      <c r="I1" s="71"/>
    </row>
    <row r="2" ht="21.95" customHeight="1" spans="1:9">
      <c r="A2" s="72" t="s">
        <v>88</v>
      </c>
      <c r="B2" s="73"/>
      <c r="C2" s="73"/>
      <c r="D2" s="73"/>
      <c r="E2" s="73"/>
      <c r="F2" s="73"/>
      <c r="G2" s="73"/>
      <c r="H2" s="73"/>
      <c r="I2" s="73"/>
    </row>
    <row r="3" ht="18" customHeight="1" spans="1:9">
      <c r="A3" s="74" t="s">
        <v>99</v>
      </c>
      <c r="B3" s="75"/>
      <c r="C3" s="75"/>
      <c r="D3" s="75"/>
      <c r="E3" s="75"/>
      <c r="F3" s="75"/>
      <c r="G3" s="75"/>
      <c r="H3" s="75"/>
      <c r="I3" s="75"/>
    </row>
    <row r="4" s="34" customFormat="1" ht="84" customHeight="1" spans="1:9">
      <c r="A4" s="55" t="s">
        <v>100</v>
      </c>
      <c r="B4" s="56" t="s">
        <v>1324</v>
      </c>
      <c r="C4" s="56" t="s">
        <v>1509</v>
      </c>
      <c r="D4" s="56" t="s">
        <v>1510</v>
      </c>
      <c r="E4" s="76" t="s">
        <v>1511</v>
      </c>
      <c r="F4" s="56" t="s">
        <v>1512</v>
      </c>
      <c r="G4" s="56" t="s">
        <v>1513</v>
      </c>
      <c r="H4" s="56" t="s">
        <v>1514</v>
      </c>
      <c r="I4" s="57" t="s">
        <v>1515</v>
      </c>
    </row>
    <row r="5" s="34" customFormat="1" customHeight="1" spans="1:9">
      <c r="A5" s="77" t="s">
        <v>1526</v>
      </c>
      <c r="B5" s="78">
        <v>105772</v>
      </c>
      <c r="C5" s="78">
        <v>0</v>
      </c>
      <c r="D5" s="78">
        <v>34931</v>
      </c>
      <c r="E5" s="78">
        <v>70841</v>
      </c>
      <c r="F5" s="78">
        <v>0</v>
      </c>
      <c r="G5" s="78">
        <v>0</v>
      </c>
      <c r="H5" s="78"/>
      <c r="I5" s="85"/>
    </row>
    <row r="6" customHeight="1" spans="1:9">
      <c r="A6" s="79" t="s">
        <v>1527</v>
      </c>
      <c r="B6" s="80">
        <v>105543</v>
      </c>
      <c r="C6" s="80">
        <v>0</v>
      </c>
      <c r="D6" s="80">
        <v>34786</v>
      </c>
      <c r="E6" s="80">
        <v>70757</v>
      </c>
      <c r="F6" s="80">
        <v>0</v>
      </c>
      <c r="G6" s="80">
        <v>0</v>
      </c>
      <c r="H6" s="80"/>
      <c r="I6" s="86"/>
    </row>
    <row r="7" customHeight="1" spans="1:9">
      <c r="A7" s="79" t="s">
        <v>1528</v>
      </c>
      <c r="B7" s="80">
        <v>62</v>
      </c>
      <c r="C7" s="80">
        <v>0</v>
      </c>
      <c r="D7" s="80">
        <v>35</v>
      </c>
      <c r="E7" s="80">
        <v>27</v>
      </c>
      <c r="F7" s="80">
        <v>0</v>
      </c>
      <c r="G7" s="80">
        <v>0</v>
      </c>
      <c r="H7" s="80"/>
      <c r="I7" s="86"/>
    </row>
    <row r="8" customHeight="1" spans="1:9">
      <c r="A8" s="79" t="s">
        <v>1529</v>
      </c>
      <c r="B8" s="80">
        <v>167</v>
      </c>
      <c r="C8" s="80">
        <v>0</v>
      </c>
      <c r="D8" s="80">
        <v>110</v>
      </c>
      <c r="E8" s="80">
        <v>57</v>
      </c>
      <c r="F8" s="80">
        <v>0</v>
      </c>
      <c r="G8" s="80">
        <v>0</v>
      </c>
      <c r="H8" s="80"/>
      <c r="I8" s="86"/>
    </row>
    <row r="9" customHeight="1" spans="1:9">
      <c r="A9" s="79" t="s">
        <v>1530</v>
      </c>
      <c r="B9" s="80">
        <v>0</v>
      </c>
      <c r="C9" s="80">
        <v>0</v>
      </c>
      <c r="D9" s="80"/>
      <c r="E9" s="80"/>
      <c r="F9" s="80">
        <v>0</v>
      </c>
      <c r="G9" s="80">
        <v>0</v>
      </c>
      <c r="H9" s="80">
        <v>0</v>
      </c>
      <c r="I9" s="86"/>
    </row>
    <row r="10" s="34" customFormat="1" customHeight="1" spans="1:9">
      <c r="A10" s="77" t="s">
        <v>1531</v>
      </c>
      <c r="B10" s="78">
        <v>117544</v>
      </c>
      <c r="C10" s="78"/>
      <c r="D10" s="78">
        <v>114214</v>
      </c>
      <c r="E10" s="78">
        <v>3330</v>
      </c>
      <c r="F10" s="78"/>
      <c r="G10" s="78"/>
      <c r="H10" s="78"/>
      <c r="I10" s="85"/>
    </row>
    <row r="11" s="34" customFormat="1" customHeight="1" spans="1:9">
      <c r="A11" s="81" t="s">
        <v>1401</v>
      </c>
      <c r="B11" s="82">
        <f t="shared" ref="B11:I11" si="0">B10+B5</f>
        <v>223316</v>
      </c>
      <c r="C11" s="82">
        <f t="shared" si="0"/>
        <v>0</v>
      </c>
      <c r="D11" s="82">
        <f t="shared" si="0"/>
        <v>149145</v>
      </c>
      <c r="E11" s="82">
        <f t="shared" si="0"/>
        <v>74171</v>
      </c>
      <c r="F11" s="82">
        <f t="shared" si="0"/>
        <v>0</v>
      </c>
      <c r="G11" s="82">
        <f t="shared" si="0"/>
        <v>0</v>
      </c>
      <c r="H11" s="82">
        <f t="shared" si="0"/>
        <v>0</v>
      </c>
      <c r="I11" s="87">
        <f t="shared" si="0"/>
        <v>0</v>
      </c>
    </row>
    <row r="12" ht="12" customHeight="1"/>
    <row r="13" ht="35.1" customHeight="1" spans="1:9">
      <c r="A13" s="83"/>
      <c r="B13" s="84"/>
      <c r="C13" s="84"/>
      <c r="D13" s="84"/>
      <c r="E13" s="84"/>
      <c r="F13" s="84"/>
      <c r="G13" s="84"/>
      <c r="H13" s="84"/>
      <c r="I13" s="84"/>
    </row>
  </sheetData>
  <mergeCells count="4">
    <mergeCell ref="A1:I1"/>
    <mergeCell ref="A2:I2"/>
    <mergeCell ref="A3:I3"/>
    <mergeCell ref="A13:I13"/>
  </mergeCells>
  <pageMargins left="0.75" right="0.75" top="1" bottom="1" header="0.5" footer="0.5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B15" sqref="B15"/>
    </sheetView>
  </sheetViews>
  <sheetFormatPr defaultColWidth="9.33333333333333" defaultRowHeight="32.1" customHeight="1" outlineLevelCol="5"/>
  <cols>
    <col min="1" max="1" width="55.5" style="52" customWidth="1"/>
    <col min="2" max="2" width="31.8333333333333" style="53" customWidth="1"/>
    <col min="3" max="3" width="24.3333333333333" style="53" customWidth="1"/>
    <col min="5" max="5" width="13.6666666666667" customWidth="1"/>
    <col min="6" max="6" width="19.1666666666667" customWidth="1"/>
  </cols>
  <sheetData>
    <row r="1" ht="45" customHeight="1" spans="1:3">
      <c r="A1" s="37" t="s">
        <v>90</v>
      </c>
      <c r="B1" s="37"/>
      <c r="C1" s="37"/>
    </row>
    <row r="2" ht="12" customHeight="1" spans="1:3">
      <c r="A2" s="5" t="s">
        <v>91</v>
      </c>
      <c r="B2" s="54"/>
      <c r="C2" s="54"/>
    </row>
    <row r="3" ht="15" customHeight="1" spans="1:3">
      <c r="A3" s="5" t="s">
        <v>99</v>
      </c>
      <c r="B3" s="54"/>
      <c r="C3" s="54"/>
    </row>
    <row r="4" s="34" customFormat="1" customHeight="1" spans="1:3">
      <c r="A4" s="55" t="s">
        <v>100</v>
      </c>
      <c r="B4" s="56" t="s">
        <v>120</v>
      </c>
      <c r="C4" s="57" t="s">
        <v>101</v>
      </c>
    </row>
    <row r="5" s="34" customFormat="1" customHeight="1" spans="1:3">
      <c r="A5" s="58" t="s">
        <v>1532</v>
      </c>
      <c r="B5" s="59"/>
      <c r="C5" s="60">
        <f>SUM(C6:C7)</f>
        <v>891214</v>
      </c>
    </row>
    <row r="6" customHeight="1" spans="1:6">
      <c r="A6" s="61" t="s">
        <v>1533</v>
      </c>
      <c r="B6" s="62"/>
      <c r="C6" s="63">
        <v>485954</v>
      </c>
      <c r="F6" s="34"/>
    </row>
    <row r="7" customHeight="1" spans="1:6">
      <c r="A7" s="61" t="s">
        <v>1534</v>
      </c>
      <c r="B7" s="62"/>
      <c r="C7" s="63">
        <v>405260</v>
      </c>
      <c r="F7" s="34"/>
    </row>
    <row r="8" s="34" customFormat="1" customHeight="1" spans="1:3">
      <c r="A8" s="58" t="s">
        <v>1535</v>
      </c>
      <c r="B8" s="64">
        <f>B9+B10</f>
        <v>1048542</v>
      </c>
      <c r="C8" s="65"/>
    </row>
    <row r="9" customHeight="1" spans="1:3">
      <c r="A9" s="61" t="s">
        <v>1533</v>
      </c>
      <c r="B9" s="66">
        <v>511481</v>
      </c>
      <c r="C9" s="67"/>
    </row>
    <row r="10" customHeight="1" spans="1:3">
      <c r="A10" s="61" t="s">
        <v>1534</v>
      </c>
      <c r="B10" s="66">
        <v>537061</v>
      </c>
      <c r="C10" s="67"/>
    </row>
    <row r="11" s="34" customFormat="1" customHeight="1" spans="1:3">
      <c r="A11" s="58" t="s">
        <v>1536</v>
      </c>
      <c r="B11" s="59"/>
      <c r="C11" s="60">
        <f>C12+C13</f>
        <v>229093</v>
      </c>
    </row>
    <row r="12" customHeight="1" spans="1:3">
      <c r="A12" s="61" t="s">
        <v>1533</v>
      </c>
      <c r="B12" s="62"/>
      <c r="C12" s="63">
        <v>87243</v>
      </c>
    </row>
    <row r="13" customHeight="1" spans="1:3">
      <c r="A13" s="61" t="s">
        <v>1534</v>
      </c>
      <c r="B13" s="62"/>
      <c r="C13" s="63">
        <v>141850</v>
      </c>
    </row>
    <row r="14" s="34" customFormat="1" customHeight="1" spans="1:3">
      <c r="A14" s="58" t="s">
        <v>1537</v>
      </c>
      <c r="B14" s="59"/>
      <c r="C14" s="60">
        <f>C15+C16</f>
        <v>144939</v>
      </c>
    </row>
    <row r="15" customHeight="1" spans="1:3">
      <c r="A15" s="61" t="s">
        <v>1533</v>
      </c>
      <c r="B15" s="62"/>
      <c r="C15" s="63">
        <v>64589</v>
      </c>
    </row>
    <row r="16" customHeight="1" spans="1:3">
      <c r="A16" s="61" t="s">
        <v>1534</v>
      </c>
      <c r="B16" s="62"/>
      <c r="C16" s="63">
        <v>80350</v>
      </c>
    </row>
    <row r="17" s="34" customFormat="1" customHeight="1" spans="1:3">
      <c r="A17" s="58" t="s">
        <v>1538</v>
      </c>
      <c r="B17" s="59"/>
      <c r="C17" s="60">
        <f>C18+C19</f>
        <v>891214</v>
      </c>
    </row>
    <row r="18" customHeight="1" spans="1:3">
      <c r="A18" s="61" t="s">
        <v>1533</v>
      </c>
      <c r="B18" s="62"/>
      <c r="C18" s="63">
        <v>485954</v>
      </c>
    </row>
    <row r="19" customHeight="1" spans="1:3">
      <c r="A19" s="68" t="s">
        <v>1534</v>
      </c>
      <c r="B19" s="69"/>
      <c r="C19" s="70">
        <v>405260</v>
      </c>
    </row>
    <row r="20" customHeight="1" spans="1:3">
      <c r="A20" s="29"/>
      <c r="B20" s="30"/>
      <c r="C20" s="30"/>
    </row>
  </sheetData>
  <mergeCells count="4">
    <mergeCell ref="A1:C1"/>
    <mergeCell ref="A2:C2"/>
    <mergeCell ref="A3:C3"/>
    <mergeCell ref="A20:C20"/>
  </mergeCells>
  <pageMargins left="0.75" right="0.75" top="1" bottom="1" header="0.5" footer="0.5"/>
  <pageSetup paperSize="9" scale="86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workbookViewId="0">
      <selection activeCell="E9" sqref="E9"/>
    </sheetView>
  </sheetViews>
  <sheetFormatPr defaultColWidth="9.33333333333333" defaultRowHeight="35.1" customHeight="1" outlineLevelRow="7" outlineLevelCol="2"/>
  <cols>
    <col min="1" max="1" width="53" style="35" customWidth="1"/>
    <col min="2" max="2" width="26.1666666666667" style="36" customWidth="1"/>
    <col min="3" max="3" width="28" style="36" customWidth="1"/>
  </cols>
  <sheetData>
    <row r="1" customHeight="1" spans="1:3">
      <c r="A1" s="37" t="s">
        <v>92</v>
      </c>
      <c r="B1" s="38"/>
      <c r="C1" s="38"/>
    </row>
    <row r="2" ht="18" customHeight="1" spans="1:3">
      <c r="A2" s="5" t="s">
        <v>93</v>
      </c>
      <c r="B2" s="39"/>
      <c r="C2" s="39"/>
    </row>
    <row r="3" ht="15.95" customHeight="1" spans="1:3">
      <c r="A3" s="5" t="s">
        <v>99</v>
      </c>
      <c r="B3" s="39"/>
      <c r="C3" s="39"/>
    </row>
    <row r="4" s="34" customFormat="1" ht="45" customHeight="1" spans="1:3">
      <c r="A4" s="40" t="s">
        <v>100</v>
      </c>
      <c r="B4" s="41" t="s">
        <v>120</v>
      </c>
      <c r="C4" s="42" t="s">
        <v>101</v>
      </c>
    </row>
    <row r="5" customHeight="1" spans="1:3">
      <c r="A5" s="43" t="s">
        <v>1539</v>
      </c>
      <c r="B5" s="44">
        <f>SUM(B6:B7)</f>
        <v>28950</v>
      </c>
      <c r="C5" s="45">
        <f>SUM(C6:C7)</f>
        <v>27146</v>
      </c>
    </row>
    <row r="6" customHeight="1" spans="1:3">
      <c r="A6" s="46" t="s">
        <v>1540</v>
      </c>
      <c r="B6" s="47">
        <v>15950</v>
      </c>
      <c r="C6" s="48">
        <v>13729</v>
      </c>
    </row>
    <row r="7" customHeight="1" spans="1:3">
      <c r="A7" s="49" t="s">
        <v>1541</v>
      </c>
      <c r="B7" s="50">
        <v>13000</v>
      </c>
      <c r="C7" s="51">
        <v>13417</v>
      </c>
    </row>
    <row r="8" customHeight="1" spans="1:3">
      <c r="A8" s="29" t="s">
        <v>1542</v>
      </c>
      <c r="B8" s="29"/>
      <c r="C8" s="29"/>
    </row>
  </sheetData>
  <mergeCells count="4">
    <mergeCell ref="A1:C1"/>
    <mergeCell ref="A2:C2"/>
    <mergeCell ref="A3:C3"/>
    <mergeCell ref="A8:C8"/>
  </mergeCells>
  <pageMargins left="0.75" right="0.75" top="1" bottom="1" header="0.5" footer="0.5"/>
  <pageSetup paperSize="9" scale="90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zoomScale="90" zoomScaleNormal="90" workbookViewId="0">
      <selection activeCell="B15" sqref="B15"/>
    </sheetView>
  </sheetViews>
  <sheetFormatPr defaultColWidth="9.33333333333333" defaultRowHeight="12.75" outlineLevelCol="3"/>
  <cols>
    <col min="2" max="2" width="80.6666666666667" style="25" customWidth="1"/>
    <col min="3" max="3" width="34" style="26" customWidth="1"/>
  </cols>
  <sheetData>
    <row r="1" ht="41.1" customHeight="1" spans="2:3">
      <c r="B1" s="3" t="s">
        <v>1543</v>
      </c>
      <c r="C1" s="4"/>
    </row>
    <row r="2" ht="15" customHeight="1" spans="2:3">
      <c r="B2" s="5" t="s">
        <v>96</v>
      </c>
      <c r="C2" s="5"/>
    </row>
    <row r="3" ht="18.95" customHeight="1" spans="2:3">
      <c r="B3" s="7"/>
      <c r="C3" s="8" t="s">
        <v>1462</v>
      </c>
    </row>
    <row r="4" s="24" customFormat="1" ht="33" customHeight="1" spans="1:3">
      <c r="A4" s="9" t="s">
        <v>2</v>
      </c>
      <c r="B4" s="9" t="s">
        <v>100</v>
      </c>
      <c r="C4" s="10" t="s">
        <v>1464</v>
      </c>
    </row>
    <row r="5" s="24" customFormat="1" ht="33" customHeight="1" spans="1:3">
      <c r="A5" s="11">
        <v>1</v>
      </c>
      <c r="B5" s="27" t="s">
        <v>1544</v>
      </c>
      <c r="C5" s="13">
        <v>1500</v>
      </c>
    </row>
    <row r="6" s="24" customFormat="1" ht="33" customHeight="1" spans="1:3">
      <c r="A6" s="11">
        <v>2</v>
      </c>
      <c r="B6" s="27" t="s">
        <v>1545</v>
      </c>
      <c r="C6" s="13">
        <v>1800</v>
      </c>
    </row>
    <row r="7" s="24" customFormat="1" ht="33" customHeight="1" spans="1:3">
      <c r="A7" s="11">
        <v>3</v>
      </c>
      <c r="B7" s="27" t="s">
        <v>1546</v>
      </c>
      <c r="C7" s="13">
        <v>18500</v>
      </c>
    </row>
    <row r="8" s="24" customFormat="1" ht="33" customHeight="1" spans="1:3">
      <c r="A8" s="11">
        <v>4</v>
      </c>
      <c r="B8" s="27" t="s">
        <v>1547</v>
      </c>
      <c r="C8" s="13">
        <v>1300</v>
      </c>
    </row>
    <row r="9" s="24" customFormat="1" ht="33" customHeight="1" spans="1:3">
      <c r="A9" s="11">
        <v>5</v>
      </c>
      <c r="B9" s="27" t="s">
        <v>1548</v>
      </c>
      <c r="C9" s="13">
        <v>500</v>
      </c>
    </row>
    <row r="10" s="24" customFormat="1" ht="33" customHeight="1" spans="1:3">
      <c r="A10" s="11">
        <v>6</v>
      </c>
      <c r="B10" s="27" t="s">
        <v>1549</v>
      </c>
      <c r="C10" s="13">
        <v>300</v>
      </c>
    </row>
    <row r="11" s="24" customFormat="1" ht="33" customHeight="1" spans="1:3">
      <c r="A11" s="11">
        <v>7</v>
      </c>
      <c r="B11" s="27" t="s">
        <v>1550</v>
      </c>
      <c r="C11" s="13">
        <v>500</v>
      </c>
    </row>
    <row r="12" s="24" customFormat="1" ht="33" customHeight="1" spans="1:3">
      <c r="A12" s="28"/>
      <c r="B12" s="19" t="s">
        <v>1332</v>
      </c>
      <c r="C12" s="20">
        <f>SUM(C5:C11)</f>
        <v>24400</v>
      </c>
    </row>
    <row r="13" s="24" customFormat="1" ht="27" customHeight="1" spans="2:4">
      <c r="B13" s="29"/>
      <c r="C13" s="30"/>
      <c r="D13" s="30"/>
    </row>
    <row r="14" s="24" customFormat="1" ht="27" customHeight="1" spans="2:3">
      <c r="B14" s="31"/>
      <c r="C14" s="32"/>
    </row>
    <row r="15" s="24" customFormat="1" ht="27" customHeight="1" spans="2:3">
      <c r="B15" s="33"/>
      <c r="C15" s="32"/>
    </row>
    <row r="16" s="24" customFormat="1" ht="27" customHeight="1" spans="2:3">
      <c r="B16" s="33"/>
      <c r="C16" s="32"/>
    </row>
    <row r="17" s="24" customFormat="1" ht="27" customHeight="1" spans="2:3">
      <c r="B17" s="33"/>
      <c r="C17" s="32"/>
    </row>
  </sheetData>
  <mergeCells count="3">
    <mergeCell ref="B1:C1"/>
    <mergeCell ref="B2:C2"/>
    <mergeCell ref="B13:D13"/>
  </mergeCells>
  <pageMargins left="0.357638888888889" right="0" top="1" bottom="0.409027777777778" header="0.5" footer="0.5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H9" sqref="H9"/>
    </sheetView>
  </sheetViews>
  <sheetFormatPr defaultColWidth="9.33333333333333" defaultRowHeight="12.75" outlineLevelCol="3"/>
  <cols>
    <col min="2" max="2" width="88.1666666666667" style="1" customWidth="1"/>
    <col min="3" max="3" width="31.8333333333333" style="2" customWidth="1"/>
  </cols>
  <sheetData>
    <row r="1" ht="42.95" customHeight="1" spans="2:3">
      <c r="B1" s="3" t="s">
        <v>1551</v>
      </c>
      <c r="C1" s="4"/>
    </row>
    <row r="2" ht="18" customHeight="1" spans="2:4">
      <c r="B2" s="5" t="s">
        <v>98</v>
      </c>
      <c r="C2" s="5"/>
      <c r="D2" s="6"/>
    </row>
    <row r="3" ht="18" customHeight="1" spans="2:3">
      <c r="B3" s="7"/>
      <c r="C3" s="8" t="s">
        <v>1462</v>
      </c>
    </row>
    <row r="4" ht="33" customHeight="1" spans="1:3">
      <c r="A4" s="9" t="s">
        <v>2</v>
      </c>
      <c r="B4" s="9" t="s">
        <v>100</v>
      </c>
      <c r="C4" s="10" t="s">
        <v>1464</v>
      </c>
    </row>
    <row r="5" ht="33" customHeight="1" spans="1:3">
      <c r="A5" s="11">
        <v>1</v>
      </c>
      <c r="B5" s="12" t="s">
        <v>1552</v>
      </c>
      <c r="C5" s="13">
        <v>8000</v>
      </c>
    </row>
    <row r="6" ht="33" customHeight="1" spans="1:3">
      <c r="A6" s="11">
        <v>2</v>
      </c>
      <c r="B6" s="12" t="s">
        <v>1553</v>
      </c>
      <c r="C6" s="13">
        <v>25400</v>
      </c>
    </row>
    <row r="7" ht="33" customHeight="1" spans="1:3">
      <c r="A7" s="11">
        <v>3</v>
      </c>
      <c r="B7" s="12" t="s">
        <v>1554</v>
      </c>
      <c r="C7" s="13">
        <v>3500</v>
      </c>
    </row>
    <row r="8" ht="33" customHeight="1" spans="1:3">
      <c r="A8" s="11">
        <v>4</v>
      </c>
      <c r="B8" s="12" t="s">
        <v>1555</v>
      </c>
      <c r="C8" s="13">
        <v>5000</v>
      </c>
    </row>
    <row r="9" ht="33" customHeight="1" spans="1:3">
      <c r="A9" s="11">
        <v>5</v>
      </c>
      <c r="B9" s="12" t="s">
        <v>1556</v>
      </c>
      <c r="C9" s="14">
        <v>5800</v>
      </c>
    </row>
    <row r="10" ht="33" customHeight="1" spans="1:3">
      <c r="A10" s="11">
        <v>6</v>
      </c>
      <c r="B10" s="12" t="s">
        <v>1557</v>
      </c>
      <c r="C10" s="14">
        <v>4200</v>
      </c>
    </row>
    <row r="11" ht="33" customHeight="1" spans="1:3">
      <c r="A11" s="11">
        <v>7</v>
      </c>
      <c r="B11" s="12" t="s">
        <v>1558</v>
      </c>
      <c r="C11" s="14">
        <v>1200</v>
      </c>
    </row>
    <row r="12" ht="33" customHeight="1" spans="1:3">
      <c r="A12" s="11">
        <v>8</v>
      </c>
      <c r="B12" s="15" t="s">
        <v>1559</v>
      </c>
      <c r="C12" s="14">
        <v>1000</v>
      </c>
    </row>
    <row r="13" ht="33" customHeight="1" spans="1:3">
      <c r="A13" s="11">
        <v>9</v>
      </c>
      <c r="B13" s="16" t="s">
        <v>1560</v>
      </c>
      <c r="C13" s="17">
        <v>77700</v>
      </c>
    </row>
    <row r="14" ht="33" customHeight="1" spans="1:3">
      <c r="A14" s="18"/>
      <c r="B14" s="19" t="s">
        <v>1332</v>
      </c>
      <c r="C14" s="20">
        <f>SUM(C5:C13)</f>
        <v>131800</v>
      </c>
    </row>
    <row r="15" spans="1:3">
      <c r="A15" s="21"/>
      <c r="B15" s="22"/>
      <c r="C15" s="23"/>
    </row>
  </sheetData>
  <mergeCells count="2">
    <mergeCell ref="B1:C1"/>
    <mergeCell ref="B2:C2"/>
  </mergeCells>
  <pageMargins left="0.75" right="0.75" top="1" bottom="1" header="0.5" footer="0.5"/>
  <pageSetup paperSize="9" scale="8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H27" sqref="H27"/>
    </sheetView>
  </sheetViews>
  <sheetFormatPr defaultColWidth="9.33333333333333" defaultRowHeight="15"/>
  <cols>
    <col min="1" max="1" width="47.3333333333333" style="106" customWidth="1"/>
    <col min="2" max="3" width="23.3333333333333" style="350" customWidth="1"/>
    <col min="4" max="4" width="23.3333333333333" style="351" customWidth="1"/>
    <col min="5" max="5" width="23.3333333333333" style="350" customWidth="1"/>
    <col min="6" max="6" width="9.33333333333333" style="106"/>
  </cols>
  <sheetData>
    <row r="1" s="93" customFormat="1" ht="32.1" customHeight="1" spans="1:14">
      <c r="A1" s="71" t="s">
        <v>152</v>
      </c>
      <c r="B1" s="71"/>
      <c r="C1" s="71"/>
      <c r="D1" s="254"/>
      <c r="E1" s="71"/>
      <c r="F1" s="52"/>
      <c r="G1"/>
      <c r="H1"/>
      <c r="I1"/>
      <c r="J1"/>
      <c r="K1"/>
      <c r="L1"/>
      <c r="M1"/>
      <c r="N1"/>
    </row>
    <row r="2" s="93" customFormat="1" ht="14.1" customHeight="1" spans="1:14">
      <c r="A2" s="72" t="s">
        <v>13</v>
      </c>
      <c r="B2" s="73"/>
      <c r="C2" s="73"/>
      <c r="D2" s="352"/>
      <c r="E2" s="73"/>
      <c r="F2" s="52"/>
      <c r="G2"/>
      <c r="H2"/>
      <c r="I2"/>
      <c r="J2"/>
      <c r="K2"/>
      <c r="L2"/>
      <c r="M2"/>
      <c r="N2"/>
    </row>
    <row r="3" s="93" customFormat="1" customHeight="1" spans="1:14">
      <c r="A3" s="72" t="s">
        <v>99</v>
      </c>
      <c r="B3" s="73"/>
      <c r="C3" s="73"/>
      <c r="D3" s="352"/>
      <c r="E3" s="73"/>
      <c r="F3" s="52"/>
      <c r="G3"/>
      <c r="H3"/>
      <c r="I3"/>
      <c r="J3"/>
      <c r="K3"/>
      <c r="L3"/>
      <c r="M3"/>
      <c r="N3"/>
    </row>
    <row r="4" s="121" customFormat="1" ht="32.1" customHeight="1" spans="1:14">
      <c r="A4" s="55" t="s">
        <v>119</v>
      </c>
      <c r="B4" s="56" t="s">
        <v>153</v>
      </c>
      <c r="C4" s="56" t="s">
        <v>101</v>
      </c>
      <c r="D4" s="353" t="s">
        <v>121</v>
      </c>
      <c r="E4" s="57" t="s">
        <v>122</v>
      </c>
      <c r="F4" s="243"/>
      <c r="G4"/>
      <c r="H4"/>
      <c r="I4"/>
      <c r="J4"/>
      <c r="K4"/>
      <c r="L4"/>
      <c r="M4"/>
      <c r="N4"/>
    </row>
    <row r="5" s="121" customFormat="1" ht="24.95" customHeight="1" spans="1:14">
      <c r="A5" s="77" t="s">
        <v>123</v>
      </c>
      <c r="B5" s="88">
        <f>SUM(B6:B19)</f>
        <v>89020</v>
      </c>
      <c r="C5" s="88">
        <f>SUM(C6:C19)</f>
        <v>87106</v>
      </c>
      <c r="D5" s="354">
        <f t="shared" ref="D5:D18" si="0">C5/B5</f>
        <v>0.978499213659852</v>
      </c>
      <c r="E5" s="215">
        <v>1.04688420167057</v>
      </c>
      <c r="F5" s="243"/>
      <c r="G5" s="34"/>
      <c r="H5" s="34"/>
      <c r="I5" s="34"/>
      <c r="J5" s="34"/>
      <c r="K5" s="34"/>
      <c r="L5" s="34"/>
      <c r="M5" s="34"/>
      <c r="N5" s="34"/>
    </row>
    <row r="6" s="93" customFormat="1" ht="24.95" customHeight="1" spans="1:14">
      <c r="A6" s="79" t="s">
        <v>124</v>
      </c>
      <c r="B6" s="294">
        <v>27750</v>
      </c>
      <c r="C6" s="294">
        <v>27095</v>
      </c>
      <c r="D6" s="355">
        <f t="shared" si="0"/>
        <v>0.976396396396396</v>
      </c>
      <c r="E6" s="239">
        <v>1.0492177819083</v>
      </c>
      <c r="F6" s="52"/>
      <c r="G6"/>
      <c r="H6"/>
      <c r="I6"/>
      <c r="J6"/>
      <c r="K6"/>
      <c r="L6"/>
      <c r="M6"/>
      <c r="N6"/>
    </row>
    <row r="7" s="93" customFormat="1" ht="24.95" customHeight="1" spans="1:14">
      <c r="A7" s="79" t="s">
        <v>125</v>
      </c>
      <c r="B7" s="294">
        <v>6440</v>
      </c>
      <c r="C7" s="294">
        <v>6932</v>
      </c>
      <c r="D7" s="355">
        <f t="shared" si="0"/>
        <v>1.07639751552795</v>
      </c>
      <c r="E7" s="239">
        <v>1.12825520833333</v>
      </c>
      <c r="F7" s="52"/>
      <c r="G7"/>
      <c r="H7"/>
      <c r="I7"/>
      <c r="J7"/>
      <c r="L7"/>
      <c r="M7"/>
      <c r="N7"/>
    </row>
    <row r="8" s="93" customFormat="1" ht="24.95" customHeight="1" spans="1:14">
      <c r="A8" s="79" t="s">
        <v>126</v>
      </c>
      <c r="B8" s="294">
        <v>2212</v>
      </c>
      <c r="C8" s="294">
        <v>1937</v>
      </c>
      <c r="D8" s="355">
        <f t="shared" si="0"/>
        <v>0.875678119349005</v>
      </c>
      <c r="E8" s="239">
        <v>0.955599407992107</v>
      </c>
      <c r="F8" s="52"/>
      <c r="G8"/>
      <c r="H8"/>
      <c r="I8"/>
      <c r="J8"/>
      <c r="K8"/>
      <c r="L8"/>
      <c r="M8"/>
      <c r="N8"/>
    </row>
    <row r="9" s="93" customFormat="1" ht="24.95" customHeight="1" spans="1:14">
      <c r="A9" s="79" t="s">
        <v>127</v>
      </c>
      <c r="B9" s="62">
        <v>1125</v>
      </c>
      <c r="C9" s="62">
        <v>1221</v>
      </c>
      <c r="D9" s="355">
        <f t="shared" si="0"/>
        <v>1.08533333333333</v>
      </c>
      <c r="E9" s="239">
        <v>1.04627249357326</v>
      </c>
      <c r="F9" s="52"/>
      <c r="G9"/>
      <c r="H9"/>
      <c r="I9"/>
      <c r="J9"/>
      <c r="K9"/>
      <c r="L9"/>
      <c r="M9"/>
      <c r="N9"/>
    </row>
    <row r="10" s="93" customFormat="1" ht="24.95" customHeight="1" spans="1:14">
      <c r="A10" s="79" t="s">
        <v>128</v>
      </c>
      <c r="B10" s="294">
        <v>3000</v>
      </c>
      <c r="C10" s="294">
        <v>3179</v>
      </c>
      <c r="D10" s="355">
        <f t="shared" si="0"/>
        <v>1.05966666666667</v>
      </c>
      <c r="E10" s="239">
        <v>1.23408385093168</v>
      </c>
      <c r="F10" s="52"/>
      <c r="G10"/>
      <c r="H10"/>
      <c r="I10"/>
      <c r="J10"/>
      <c r="K10"/>
      <c r="L10"/>
      <c r="M10"/>
      <c r="N10"/>
    </row>
    <row r="11" s="93" customFormat="1" ht="24.95" customHeight="1" spans="1:14">
      <c r="A11" s="79" t="s">
        <v>129</v>
      </c>
      <c r="B11" s="294">
        <v>3800</v>
      </c>
      <c r="C11" s="234">
        <v>9610</v>
      </c>
      <c r="D11" s="355">
        <f t="shared" si="0"/>
        <v>2.52894736842105</v>
      </c>
      <c r="E11" s="239">
        <v>2.59379217273954</v>
      </c>
      <c r="F11" s="52"/>
      <c r="G11"/>
      <c r="H11"/>
      <c r="I11"/>
      <c r="J11"/>
      <c r="K11"/>
      <c r="L11"/>
      <c r="M11"/>
      <c r="N11"/>
    </row>
    <row r="12" s="93" customFormat="1" ht="24.95" customHeight="1" spans="1:14">
      <c r="A12" s="79" t="s">
        <v>130</v>
      </c>
      <c r="B12" s="62">
        <v>900</v>
      </c>
      <c r="C12" s="234">
        <v>864</v>
      </c>
      <c r="D12" s="355">
        <f t="shared" si="0"/>
        <v>0.96</v>
      </c>
      <c r="E12" s="239">
        <v>1.11627906976744</v>
      </c>
      <c r="F12" s="52"/>
      <c r="G12"/>
      <c r="H12"/>
      <c r="I12"/>
      <c r="J12"/>
      <c r="K12"/>
      <c r="L12"/>
      <c r="M12"/>
      <c r="N12"/>
    </row>
    <row r="13" s="93" customFormat="1" ht="24.95" customHeight="1" spans="1:14">
      <c r="A13" s="79" t="s">
        <v>131</v>
      </c>
      <c r="B13" s="294">
        <v>1645</v>
      </c>
      <c r="C13" s="294">
        <v>1954</v>
      </c>
      <c r="D13" s="355">
        <f t="shared" si="0"/>
        <v>1.18784194528875</v>
      </c>
      <c r="E13" s="239">
        <v>1.40879596250901</v>
      </c>
      <c r="F13" s="52"/>
      <c r="G13"/>
      <c r="H13"/>
      <c r="I13"/>
      <c r="J13"/>
      <c r="K13"/>
      <c r="L13"/>
      <c r="M13"/>
      <c r="N13"/>
    </row>
    <row r="14" s="93" customFormat="1" ht="24.95" customHeight="1" spans="1:14">
      <c r="A14" s="79" t="s">
        <v>132</v>
      </c>
      <c r="B14" s="294">
        <v>19284</v>
      </c>
      <c r="C14" s="294">
        <v>15053</v>
      </c>
      <c r="D14" s="355">
        <f t="shared" si="0"/>
        <v>0.780595312175897</v>
      </c>
      <c r="E14" s="239">
        <v>0.696736866466096</v>
      </c>
      <c r="F14" s="52"/>
      <c r="G14"/>
      <c r="H14"/>
      <c r="I14"/>
      <c r="J14"/>
      <c r="K14"/>
      <c r="L14"/>
      <c r="M14"/>
      <c r="N14"/>
    </row>
    <row r="15" s="93" customFormat="1" ht="24.95" customHeight="1" spans="1:14">
      <c r="A15" s="79" t="s">
        <v>133</v>
      </c>
      <c r="B15" s="234">
        <v>1800</v>
      </c>
      <c r="C15" s="234">
        <v>1908</v>
      </c>
      <c r="D15" s="355">
        <f t="shared" si="0"/>
        <v>1.06</v>
      </c>
      <c r="E15" s="239">
        <v>1.11253644314869</v>
      </c>
      <c r="F15" s="52"/>
      <c r="G15"/>
      <c r="H15"/>
      <c r="I15"/>
      <c r="J15"/>
      <c r="K15"/>
      <c r="L15"/>
      <c r="M15"/>
      <c r="N15"/>
    </row>
    <row r="16" s="93" customFormat="1" ht="24.95" customHeight="1" spans="1:14">
      <c r="A16" s="79" t="s">
        <v>134</v>
      </c>
      <c r="B16" s="294">
        <v>13854</v>
      </c>
      <c r="C16" s="294">
        <v>13095</v>
      </c>
      <c r="D16" s="355">
        <f t="shared" si="0"/>
        <v>0.945214378518839</v>
      </c>
      <c r="E16" s="239">
        <v>1.03305459135374</v>
      </c>
      <c r="F16" s="52"/>
      <c r="G16"/>
      <c r="H16"/>
      <c r="I16"/>
      <c r="J16"/>
      <c r="K16"/>
      <c r="L16"/>
      <c r="M16"/>
      <c r="N16"/>
    </row>
    <row r="17" s="93" customFormat="1" ht="24.95" customHeight="1" spans="1:14">
      <c r="A17" s="79" t="s">
        <v>135</v>
      </c>
      <c r="B17" s="294">
        <v>7000</v>
      </c>
      <c r="C17" s="294">
        <v>4025</v>
      </c>
      <c r="D17" s="355">
        <f t="shared" si="0"/>
        <v>0.575</v>
      </c>
      <c r="E17" s="239">
        <v>1.16195150115473</v>
      </c>
      <c r="F17" s="52"/>
      <c r="G17"/>
      <c r="H17"/>
      <c r="I17"/>
      <c r="J17"/>
      <c r="K17"/>
      <c r="L17"/>
      <c r="M17"/>
      <c r="N17"/>
    </row>
    <row r="18" s="93" customFormat="1" ht="24.95" customHeight="1" spans="1:14">
      <c r="A18" s="79" t="s">
        <v>136</v>
      </c>
      <c r="B18" s="62">
        <v>210</v>
      </c>
      <c r="C18" s="62">
        <v>122</v>
      </c>
      <c r="D18" s="355">
        <f t="shared" si="0"/>
        <v>0.580952380952381</v>
      </c>
      <c r="E18" s="239">
        <v>0.865248226950355</v>
      </c>
      <c r="F18" s="52"/>
      <c r="G18"/>
      <c r="H18"/>
      <c r="I18"/>
      <c r="J18"/>
      <c r="K18"/>
      <c r="L18"/>
      <c r="M18"/>
      <c r="N18"/>
    </row>
    <row r="19" s="93" customFormat="1" ht="24.95" customHeight="1" spans="1:14">
      <c r="A19" s="79" t="s">
        <v>137</v>
      </c>
      <c r="B19" s="62">
        <v>0</v>
      </c>
      <c r="C19" s="62">
        <v>111</v>
      </c>
      <c r="D19" s="294">
        <v>0</v>
      </c>
      <c r="E19" s="239">
        <v>0</v>
      </c>
      <c r="F19" s="52"/>
      <c r="G19"/>
      <c r="H19"/>
      <c r="I19"/>
      <c r="J19"/>
      <c r="K19"/>
      <c r="L19"/>
      <c r="M19"/>
      <c r="N19"/>
    </row>
    <row r="20" s="93" customFormat="1" ht="24.95" customHeight="1" spans="1:14">
      <c r="A20" s="77" t="s">
        <v>138</v>
      </c>
      <c r="B20" s="88">
        <f>SUM(B21:B27)</f>
        <v>33596</v>
      </c>
      <c r="C20" s="88">
        <f>SUM(C21:C27)</f>
        <v>32794</v>
      </c>
      <c r="D20" s="354">
        <f t="shared" ref="D20:D23" si="1">C20/B20</f>
        <v>0.976128110489344</v>
      </c>
      <c r="E20" s="215">
        <v>1.03992389408594</v>
      </c>
      <c r="F20" s="52"/>
      <c r="G20"/>
      <c r="H20"/>
      <c r="I20"/>
      <c r="J20"/>
      <c r="K20"/>
      <c r="L20"/>
      <c r="M20"/>
      <c r="N20"/>
    </row>
    <row r="21" s="121" customFormat="1" ht="24.95" customHeight="1" spans="1:14">
      <c r="A21" s="79" t="s">
        <v>139</v>
      </c>
      <c r="B21" s="294">
        <v>7406</v>
      </c>
      <c r="C21" s="294">
        <v>6526</v>
      </c>
      <c r="D21" s="355">
        <f t="shared" si="1"/>
        <v>0.881177423710505</v>
      </c>
      <c r="E21" s="239">
        <v>0.676269430051814</v>
      </c>
      <c r="F21" s="243"/>
      <c r="G21" s="34"/>
      <c r="H21" s="34"/>
      <c r="I21" s="34"/>
      <c r="J21" s="34"/>
      <c r="K21" s="34"/>
      <c r="L21" s="34"/>
      <c r="M21" s="34"/>
      <c r="N21" s="34"/>
    </row>
    <row r="22" s="93" customFormat="1" ht="24.95" customHeight="1" spans="1:14">
      <c r="A22" s="79" t="s">
        <v>140</v>
      </c>
      <c r="B22" s="294">
        <v>7840</v>
      </c>
      <c r="C22" s="294">
        <v>7910</v>
      </c>
      <c r="D22" s="355">
        <f t="shared" si="1"/>
        <v>1.00892857142857</v>
      </c>
      <c r="E22" s="239">
        <v>1.53086897619508</v>
      </c>
      <c r="F22" s="52"/>
      <c r="G22"/>
      <c r="H22"/>
      <c r="I22"/>
      <c r="J22"/>
      <c r="K22"/>
      <c r="L22"/>
      <c r="M22"/>
      <c r="N22"/>
    </row>
    <row r="23" s="93" customFormat="1" ht="24.95" customHeight="1" spans="1:14">
      <c r="A23" s="79" t="s">
        <v>141</v>
      </c>
      <c r="B23" s="294">
        <v>13549</v>
      </c>
      <c r="C23" s="294">
        <v>11446</v>
      </c>
      <c r="D23" s="355">
        <f t="shared" si="1"/>
        <v>0.844785593032696</v>
      </c>
      <c r="E23" s="239">
        <v>0.937812371978697</v>
      </c>
      <c r="F23" s="52"/>
      <c r="G23"/>
      <c r="H23"/>
      <c r="I23"/>
      <c r="J23"/>
      <c r="K23"/>
      <c r="L23"/>
      <c r="M23"/>
      <c r="N23"/>
    </row>
    <row r="24" s="93" customFormat="1" ht="24.95" customHeight="1" spans="1:14">
      <c r="A24" s="79" t="s">
        <v>142</v>
      </c>
      <c r="B24" s="294">
        <v>0</v>
      </c>
      <c r="C24" s="294">
        <v>0</v>
      </c>
      <c r="D24" s="294">
        <v>0</v>
      </c>
      <c r="E24" s="239">
        <v>0</v>
      </c>
      <c r="F24" s="52"/>
      <c r="G24"/>
      <c r="H24"/>
      <c r="I24"/>
      <c r="J24"/>
      <c r="K24"/>
      <c r="L24"/>
      <c r="M24"/>
      <c r="N24"/>
    </row>
    <row r="25" s="93" customFormat="1" ht="24.95" customHeight="1" spans="1:14">
      <c r="A25" s="79" t="s">
        <v>143</v>
      </c>
      <c r="B25" s="294">
        <v>4771</v>
      </c>
      <c r="C25" s="62">
        <v>6704</v>
      </c>
      <c r="D25" s="355">
        <f t="shared" ref="D25:D28" si="2">C25/B25</f>
        <v>1.40515615175016</v>
      </c>
      <c r="E25" s="239">
        <v>1.49044019564251</v>
      </c>
      <c r="F25" s="52"/>
      <c r="G25"/>
      <c r="H25"/>
      <c r="I25"/>
      <c r="J25"/>
      <c r="K25"/>
      <c r="L25"/>
      <c r="M25"/>
      <c r="N25"/>
    </row>
    <row r="26" s="93" customFormat="1" ht="24.95" customHeight="1" spans="1:14">
      <c r="A26" s="79" t="s">
        <v>144</v>
      </c>
      <c r="B26" s="294">
        <v>30</v>
      </c>
      <c r="C26" s="294">
        <v>198</v>
      </c>
      <c r="D26" s="355">
        <f t="shared" si="2"/>
        <v>6.6</v>
      </c>
      <c r="E26" s="239">
        <v>0</v>
      </c>
      <c r="F26" s="52"/>
      <c r="G26"/>
      <c r="H26"/>
      <c r="I26"/>
      <c r="J26"/>
      <c r="K26"/>
      <c r="L26"/>
      <c r="M26"/>
      <c r="N26"/>
    </row>
    <row r="27" s="93" customFormat="1" ht="24.95" customHeight="1" spans="1:14">
      <c r="A27" s="79" t="s">
        <v>145</v>
      </c>
      <c r="B27" s="294">
        <v>0</v>
      </c>
      <c r="C27" s="294">
        <v>10</v>
      </c>
      <c r="D27" s="294">
        <v>0</v>
      </c>
      <c r="E27" s="239">
        <v>0.666666666666667</v>
      </c>
      <c r="F27" s="52"/>
      <c r="G27"/>
      <c r="H27"/>
      <c r="I27"/>
      <c r="J27"/>
      <c r="K27"/>
      <c r="L27"/>
      <c r="M27"/>
      <c r="N27"/>
    </row>
    <row r="28" s="93" customFormat="1" ht="24.95" customHeight="1" spans="1:14">
      <c r="A28" s="81" t="s">
        <v>146</v>
      </c>
      <c r="B28" s="82">
        <f>B20+B5</f>
        <v>122616</v>
      </c>
      <c r="C28" s="82">
        <f>C20+C5</f>
        <v>119900</v>
      </c>
      <c r="D28" s="356">
        <f t="shared" si="2"/>
        <v>0.977849546551837</v>
      </c>
      <c r="E28" s="240">
        <v>1.04497123932369</v>
      </c>
      <c r="F28" s="52"/>
      <c r="G28"/>
      <c r="H28"/>
      <c r="I28"/>
      <c r="J28"/>
      <c r="K28"/>
      <c r="L28"/>
      <c r="M28"/>
      <c r="N28"/>
    </row>
    <row r="29" s="93" customFormat="1" ht="36" customHeight="1" spans="1:14">
      <c r="A29" s="295" t="s">
        <v>147</v>
      </c>
      <c r="B29" s="295"/>
      <c r="C29" s="295"/>
      <c r="D29" s="357"/>
      <c r="E29" s="295"/>
      <c r="F29" s="52"/>
      <c r="G29"/>
      <c r="H29"/>
      <c r="I29"/>
      <c r="J29"/>
      <c r="K29"/>
      <c r="L29"/>
      <c r="M29"/>
      <c r="N29"/>
    </row>
    <row r="30" s="93" customFormat="1" ht="24.95" customHeight="1" spans="1:14">
      <c r="A30" s="358" t="s">
        <v>148</v>
      </c>
      <c r="B30" s="53"/>
      <c r="C30" s="53"/>
      <c r="D30" s="253"/>
      <c r="E30" s="53"/>
      <c r="F30" s="52"/>
      <c r="G30"/>
      <c r="H30"/>
      <c r="I30"/>
      <c r="J30"/>
      <c r="K30"/>
      <c r="L30"/>
      <c r="M30"/>
      <c r="N30"/>
    </row>
  </sheetData>
  <mergeCells count="4">
    <mergeCell ref="A1:E1"/>
    <mergeCell ref="A2:E2"/>
    <mergeCell ref="A3:E3"/>
    <mergeCell ref="A29:E2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4" sqref="A14:B14"/>
    </sheetView>
  </sheetViews>
  <sheetFormatPr defaultColWidth="9.33333333333333" defaultRowHeight="15" outlineLevelCol="4"/>
  <cols>
    <col min="1" max="1" width="62.1666666666667" style="316" customWidth="1"/>
    <col min="2" max="2" width="37.1666666666667" style="317" customWidth="1"/>
    <col min="3" max="3" width="16.8333333333333" customWidth="1"/>
  </cols>
  <sheetData>
    <row r="1" ht="42" customHeight="1" spans="1:2">
      <c r="A1" s="318" t="s">
        <v>14</v>
      </c>
      <c r="B1" s="318"/>
    </row>
    <row r="2" ht="14.1" customHeight="1" spans="1:2">
      <c r="A2" s="319" t="s">
        <v>15</v>
      </c>
      <c r="B2" s="320"/>
    </row>
    <row r="3" customHeight="1" spans="1:2">
      <c r="A3" s="321" t="s">
        <v>99</v>
      </c>
      <c r="B3" s="322"/>
    </row>
    <row r="4" s="34" customFormat="1" ht="26.1" customHeight="1" spans="1:2">
      <c r="A4" s="323" t="s">
        <v>100</v>
      </c>
      <c r="B4" s="324" t="s">
        <v>101</v>
      </c>
    </row>
    <row r="5" s="34" customFormat="1" ht="26.1" customHeight="1" spans="1:2">
      <c r="A5" s="325" t="s">
        <v>154</v>
      </c>
      <c r="B5" s="326">
        <v>710658</v>
      </c>
    </row>
    <row r="6" s="34" customFormat="1" ht="26.1" customHeight="1" spans="1:2">
      <c r="A6" s="325" t="s">
        <v>155</v>
      </c>
      <c r="B6" s="326">
        <v>9766</v>
      </c>
    </row>
    <row r="7" ht="26.1" customHeight="1" spans="1:2">
      <c r="A7" s="327" t="s">
        <v>156</v>
      </c>
      <c r="B7" s="67">
        <v>0</v>
      </c>
    </row>
    <row r="8" ht="26.1" customHeight="1" spans="1:2">
      <c r="A8" s="327" t="s">
        <v>157</v>
      </c>
      <c r="B8" s="328">
        <v>9766</v>
      </c>
    </row>
    <row r="9" s="34" customFormat="1" ht="26.1" customHeight="1" spans="1:2">
      <c r="A9" s="325" t="s">
        <v>158</v>
      </c>
      <c r="B9" s="326">
        <v>64589</v>
      </c>
    </row>
    <row r="10" s="34" customFormat="1" ht="26.1" customHeight="1" spans="1:2">
      <c r="A10" s="325" t="s">
        <v>159</v>
      </c>
      <c r="B10" s="329">
        <v>6104</v>
      </c>
    </row>
    <row r="11" s="34" customFormat="1" ht="26.1" customHeight="1" spans="1:2">
      <c r="A11" s="325" t="s">
        <v>160</v>
      </c>
      <c r="B11" s="326">
        <v>32643</v>
      </c>
    </row>
    <row r="12" ht="26.1" customHeight="1" spans="1:2">
      <c r="A12" s="327" t="s">
        <v>161</v>
      </c>
      <c r="B12" s="67">
        <v>0</v>
      </c>
    </row>
    <row r="13" s="34" customFormat="1" ht="26.1" customHeight="1" spans="1:2">
      <c r="A13" s="330" t="s">
        <v>162</v>
      </c>
      <c r="B13" s="331">
        <f>B11+B10+B9+B6+B5</f>
        <v>823760</v>
      </c>
    </row>
    <row r="14" ht="20.1" customHeight="1" spans="1:5">
      <c r="A14" s="295" t="s">
        <v>163</v>
      </c>
      <c r="B14" s="295"/>
      <c r="C14" s="6"/>
      <c r="D14" s="332"/>
      <c r="E14" s="6"/>
    </row>
    <row r="15" customFormat="1" ht="20.1" customHeight="1" spans="1:5">
      <c r="A15" s="295" t="s">
        <v>164</v>
      </c>
      <c r="B15" s="295"/>
      <c r="C15" s="6"/>
      <c r="D15" s="332"/>
      <c r="E15" s="6"/>
    </row>
    <row r="16" ht="20.1" customHeight="1" spans="1:5">
      <c r="A16" s="295" t="s">
        <v>165</v>
      </c>
      <c r="B16" s="295"/>
      <c r="C16" s="6"/>
      <c r="D16" s="332"/>
      <c r="E16" s="6"/>
    </row>
    <row r="17" ht="20.1" customHeight="1" spans="1:5">
      <c r="A17" s="295" t="s">
        <v>166</v>
      </c>
      <c r="B17" s="295"/>
      <c r="C17" s="6"/>
      <c r="D17" s="332"/>
      <c r="E17" s="6"/>
    </row>
    <row r="18" ht="21" customHeight="1"/>
  </sheetData>
  <mergeCells count="7">
    <mergeCell ref="A1:B1"/>
    <mergeCell ref="A2:B2"/>
    <mergeCell ref="A3:B3"/>
    <mergeCell ref="A14:B14"/>
    <mergeCell ref="A15:B15"/>
    <mergeCell ref="A16:B16"/>
    <mergeCell ref="A17:B1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3" workbookViewId="0">
      <selection activeCell="B6" sqref="B6:D32"/>
    </sheetView>
  </sheetViews>
  <sheetFormatPr defaultColWidth="9.33333333333333" defaultRowHeight="27.95" customHeight="1" outlineLevelCol="6"/>
  <cols>
    <col min="1" max="1" width="40.5" style="52" customWidth="1"/>
    <col min="2" max="4" width="22.8" style="52" customWidth="1"/>
    <col min="5" max="5" width="24.1666666666667" style="52" customWidth="1"/>
    <col min="6" max="6" width="15.6666666666667" style="106"/>
  </cols>
  <sheetData>
    <row r="1" customHeight="1" spans="1:5">
      <c r="A1" s="71" t="s">
        <v>16</v>
      </c>
      <c r="B1" s="71"/>
      <c r="C1" s="164"/>
      <c r="D1" s="71"/>
      <c r="E1" s="71"/>
    </row>
    <row r="2" s="136" customFormat="1" ht="15" customHeight="1" spans="1:5">
      <c r="A2" s="5"/>
      <c r="B2" s="5"/>
      <c r="C2" s="104"/>
      <c r="D2" s="120"/>
      <c r="E2" s="5" t="s">
        <v>17</v>
      </c>
    </row>
    <row r="3" s="136" customFormat="1" ht="18" customHeight="1" spans="1:5">
      <c r="A3" s="210"/>
      <c r="B3" s="210"/>
      <c r="C3" s="118"/>
      <c r="D3" s="120"/>
      <c r="E3" s="210" t="s">
        <v>99</v>
      </c>
    </row>
    <row r="4" s="34" customFormat="1" ht="45" customHeight="1" spans="1:6">
      <c r="A4" s="338" t="s">
        <v>119</v>
      </c>
      <c r="B4" s="339" t="s">
        <v>120</v>
      </c>
      <c r="C4" s="340" t="s">
        <v>153</v>
      </c>
      <c r="D4" s="341" t="s">
        <v>101</v>
      </c>
      <c r="E4" s="342" t="s">
        <v>167</v>
      </c>
      <c r="F4" s="105"/>
    </row>
    <row r="5" s="34" customFormat="1" customHeight="1" spans="1:6">
      <c r="A5" s="343" t="s">
        <v>168</v>
      </c>
      <c r="B5" s="312">
        <f>SUM(B6:B30)</f>
        <v>668761</v>
      </c>
      <c r="C5" s="312">
        <f>SUM(C6:C30)</f>
        <v>668761</v>
      </c>
      <c r="D5" s="312">
        <f>SUM(D6:D30)</f>
        <v>710658</v>
      </c>
      <c r="E5" s="344">
        <f t="shared" ref="E5:E21" si="0">D5/C5</f>
        <v>1.06264868914306</v>
      </c>
      <c r="F5" s="105"/>
    </row>
    <row r="6" customHeight="1" spans="1:5">
      <c r="A6" s="345" t="s">
        <v>169</v>
      </c>
      <c r="B6" s="308">
        <v>70282</v>
      </c>
      <c r="C6" s="309">
        <v>70282</v>
      </c>
      <c r="D6" s="308">
        <v>49031</v>
      </c>
      <c r="E6" s="346">
        <f t="shared" si="0"/>
        <v>0.697632395207877</v>
      </c>
    </row>
    <row r="7" customHeight="1" spans="1:5">
      <c r="A7" s="347" t="s">
        <v>170</v>
      </c>
      <c r="B7" s="308">
        <v>0</v>
      </c>
      <c r="C7" s="308">
        <v>0</v>
      </c>
      <c r="D7" s="308">
        <v>0</v>
      </c>
      <c r="E7" s="346"/>
    </row>
    <row r="8" customHeight="1" spans="1:5">
      <c r="A8" s="347" t="s">
        <v>171</v>
      </c>
      <c r="B8" s="308">
        <v>0</v>
      </c>
      <c r="C8" s="309">
        <v>0</v>
      </c>
      <c r="D8" s="308">
        <v>140</v>
      </c>
      <c r="E8" s="346">
        <v>0</v>
      </c>
    </row>
    <row r="9" customHeight="1" spans="1:5">
      <c r="A9" s="347" t="s">
        <v>172</v>
      </c>
      <c r="B9" s="308">
        <v>23996</v>
      </c>
      <c r="C9" s="309">
        <v>23996</v>
      </c>
      <c r="D9" s="308">
        <v>13219</v>
      </c>
      <c r="E9" s="346">
        <f t="shared" si="0"/>
        <v>0.550883480580097</v>
      </c>
    </row>
    <row r="10" customHeight="1" spans="1:5">
      <c r="A10" s="347" t="s">
        <v>173</v>
      </c>
      <c r="B10" s="308">
        <v>121163</v>
      </c>
      <c r="C10" s="309">
        <v>121163</v>
      </c>
      <c r="D10" s="308">
        <v>121678</v>
      </c>
      <c r="E10" s="346">
        <f t="shared" si="0"/>
        <v>1.00425047250398</v>
      </c>
    </row>
    <row r="11" customHeight="1" spans="1:5">
      <c r="A11" s="347" t="s">
        <v>174</v>
      </c>
      <c r="B11" s="308">
        <v>17003</v>
      </c>
      <c r="C11" s="309">
        <v>17003</v>
      </c>
      <c r="D11" s="308">
        <v>25312</v>
      </c>
      <c r="E11" s="346">
        <f t="shared" si="0"/>
        <v>1.48867846850556</v>
      </c>
    </row>
    <row r="12" customHeight="1" spans="1:5">
      <c r="A12" s="347" t="s">
        <v>175</v>
      </c>
      <c r="B12" s="308">
        <v>7522</v>
      </c>
      <c r="C12" s="309">
        <v>7522</v>
      </c>
      <c r="D12" s="308">
        <v>8263</v>
      </c>
      <c r="E12" s="346">
        <f t="shared" si="0"/>
        <v>1.09851103429939</v>
      </c>
    </row>
    <row r="13" customHeight="1" spans="1:5">
      <c r="A13" s="347" t="s">
        <v>176</v>
      </c>
      <c r="B13" s="308">
        <v>132508</v>
      </c>
      <c r="C13" s="309">
        <v>132508</v>
      </c>
      <c r="D13" s="308">
        <v>144756</v>
      </c>
      <c r="E13" s="346">
        <f t="shared" si="0"/>
        <v>1.0924321550397</v>
      </c>
    </row>
    <row r="14" customHeight="1" spans="1:5">
      <c r="A14" s="347" t="s">
        <v>177</v>
      </c>
      <c r="B14" s="308">
        <v>43544</v>
      </c>
      <c r="C14" s="309">
        <v>43544</v>
      </c>
      <c r="D14" s="308">
        <v>44488</v>
      </c>
      <c r="E14" s="346">
        <f t="shared" si="0"/>
        <v>1.02167922101782</v>
      </c>
    </row>
    <row r="15" customHeight="1" spans="1:5">
      <c r="A15" s="347" t="s">
        <v>178</v>
      </c>
      <c r="B15" s="308">
        <v>15632</v>
      </c>
      <c r="C15" s="309">
        <v>15632</v>
      </c>
      <c r="D15" s="308">
        <v>24924</v>
      </c>
      <c r="E15" s="346">
        <f t="shared" si="0"/>
        <v>1.59442169907881</v>
      </c>
    </row>
    <row r="16" customHeight="1" spans="1:5">
      <c r="A16" s="347" t="s">
        <v>179</v>
      </c>
      <c r="B16" s="308">
        <v>22165</v>
      </c>
      <c r="C16" s="309">
        <v>22165</v>
      </c>
      <c r="D16" s="308">
        <v>61654</v>
      </c>
      <c r="E16" s="346">
        <f t="shared" si="0"/>
        <v>2.78159260094744</v>
      </c>
    </row>
    <row r="17" customHeight="1" spans="1:5">
      <c r="A17" s="347" t="s">
        <v>180</v>
      </c>
      <c r="B17" s="308">
        <v>117121</v>
      </c>
      <c r="C17" s="309">
        <v>117121</v>
      </c>
      <c r="D17" s="308">
        <v>110603</v>
      </c>
      <c r="E17" s="346">
        <f t="shared" si="0"/>
        <v>0.944348152765089</v>
      </c>
    </row>
    <row r="18" customHeight="1" spans="1:5">
      <c r="A18" s="347" t="s">
        <v>181</v>
      </c>
      <c r="B18" s="308">
        <v>41467</v>
      </c>
      <c r="C18" s="309">
        <v>41467</v>
      </c>
      <c r="D18" s="308">
        <v>48839</v>
      </c>
      <c r="E18" s="346">
        <f t="shared" si="0"/>
        <v>1.17777992138327</v>
      </c>
    </row>
    <row r="19" customHeight="1" spans="1:5">
      <c r="A19" s="347" t="s">
        <v>182</v>
      </c>
      <c r="B19" s="308">
        <v>587</v>
      </c>
      <c r="C19" s="309">
        <v>587</v>
      </c>
      <c r="D19" s="308">
        <v>890</v>
      </c>
      <c r="E19" s="346">
        <f t="shared" si="0"/>
        <v>1.51618398637138</v>
      </c>
    </row>
    <row r="20" customHeight="1" spans="1:5">
      <c r="A20" s="347" t="s">
        <v>183</v>
      </c>
      <c r="B20" s="308">
        <v>1740</v>
      </c>
      <c r="C20" s="309">
        <v>1740</v>
      </c>
      <c r="D20" s="308">
        <v>1950</v>
      </c>
      <c r="E20" s="346">
        <f t="shared" si="0"/>
        <v>1.12068965517241</v>
      </c>
    </row>
    <row r="21" customHeight="1" spans="1:5">
      <c r="A21" s="347" t="s">
        <v>184</v>
      </c>
      <c r="B21" s="308">
        <v>99</v>
      </c>
      <c r="C21" s="309">
        <v>99</v>
      </c>
      <c r="D21" s="308">
        <v>155</v>
      </c>
      <c r="E21" s="346">
        <f t="shared" si="0"/>
        <v>1.56565656565657</v>
      </c>
    </row>
    <row r="22" customHeight="1" spans="1:5">
      <c r="A22" s="347" t="s">
        <v>185</v>
      </c>
      <c r="B22" s="308">
        <v>0</v>
      </c>
      <c r="C22" s="308">
        <v>0</v>
      </c>
      <c r="D22" s="308">
        <v>0</v>
      </c>
      <c r="E22" s="346"/>
    </row>
    <row r="23" customHeight="1" spans="1:5">
      <c r="A23" s="347" t="s">
        <v>186</v>
      </c>
      <c r="B23" s="308">
        <v>4998</v>
      </c>
      <c r="C23" s="309">
        <v>4998</v>
      </c>
      <c r="D23" s="308">
        <v>6645</v>
      </c>
      <c r="E23" s="346">
        <f t="shared" ref="E23:E26" si="1">D23/C23</f>
        <v>1.32953181272509</v>
      </c>
    </row>
    <row r="24" customHeight="1" spans="1:5">
      <c r="A24" s="347" t="s">
        <v>187</v>
      </c>
      <c r="B24" s="308">
        <v>20662</v>
      </c>
      <c r="C24" s="309">
        <v>20662</v>
      </c>
      <c r="D24" s="308">
        <v>20671</v>
      </c>
      <c r="E24" s="346">
        <f t="shared" si="1"/>
        <v>1.00043558222825</v>
      </c>
    </row>
    <row r="25" customHeight="1" spans="1:5">
      <c r="A25" s="347" t="s">
        <v>188</v>
      </c>
      <c r="B25" s="308">
        <v>1085</v>
      </c>
      <c r="C25" s="309">
        <v>1085</v>
      </c>
      <c r="D25" s="308">
        <v>2917</v>
      </c>
      <c r="E25" s="346">
        <f t="shared" si="1"/>
        <v>2.68847926267281</v>
      </c>
    </row>
    <row r="26" customHeight="1" spans="1:5">
      <c r="A26" s="347" t="s">
        <v>189</v>
      </c>
      <c r="B26" s="308">
        <v>6487</v>
      </c>
      <c r="C26" s="309">
        <v>6487</v>
      </c>
      <c r="D26" s="308">
        <v>10780</v>
      </c>
      <c r="E26" s="346">
        <f t="shared" si="1"/>
        <v>1.6617851086789</v>
      </c>
    </row>
    <row r="27" customHeight="1" spans="1:5">
      <c r="A27" s="347" t="s">
        <v>190</v>
      </c>
      <c r="B27" s="308">
        <v>3500</v>
      </c>
      <c r="C27" s="309">
        <v>3500</v>
      </c>
      <c r="D27" s="308">
        <v>0</v>
      </c>
      <c r="E27" s="346"/>
    </row>
    <row r="28" customHeight="1" spans="1:5">
      <c r="A28" s="347" t="s">
        <v>191</v>
      </c>
      <c r="B28" s="308">
        <v>1250</v>
      </c>
      <c r="C28" s="309">
        <v>1250</v>
      </c>
      <c r="D28" s="308">
        <v>14</v>
      </c>
      <c r="E28" s="346">
        <f>D28/C28</f>
        <v>0.0112</v>
      </c>
    </row>
    <row r="29" customHeight="1" spans="1:5">
      <c r="A29" s="347" t="s">
        <v>192</v>
      </c>
      <c r="B29" s="308">
        <v>15950</v>
      </c>
      <c r="C29" s="309">
        <v>15950</v>
      </c>
      <c r="D29" s="308">
        <v>13729</v>
      </c>
      <c r="E29" s="346">
        <f t="shared" ref="E29:E32" si="2">D29/C29</f>
        <v>0.860752351097179</v>
      </c>
    </row>
    <row r="30" customHeight="1" spans="1:5">
      <c r="A30" s="347" t="s">
        <v>193</v>
      </c>
      <c r="B30" s="308">
        <v>0</v>
      </c>
      <c r="C30" s="308">
        <v>0</v>
      </c>
      <c r="D30" s="308">
        <v>0</v>
      </c>
      <c r="E30" s="346"/>
    </row>
    <row r="31" s="34" customFormat="1" customHeight="1" spans="1:7">
      <c r="A31" s="343" t="s">
        <v>155</v>
      </c>
      <c r="B31" s="312">
        <v>8840</v>
      </c>
      <c r="C31" s="312">
        <v>8840</v>
      </c>
      <c r="D31" s="312">
        <v>9766</v>
      </c>
      <c r="E31" s="344">
        <f t="shared" si="2"/>
        <v>1.10475113122172</v>
      </c>
      <c r="F31" s="105"/>
      <c r="G31"/>
    </row>
    <row r="32" s="34" customFormat="1" customHeight="1" spans="1:7">
      <c r="A32" s="348" t="s">
        <v>194</v>
      </c>
      <c r="B32" s="314">
        <v>6397</v>
      </c>
      <c r="C32" s="314">
        <v>6397</v>
      </c>
      <c r="D32" s="314">
        <v>64589</v>
      </c>
      <c r="E32" s="349">
        <f t="shared" si="2"/>
        <v>10.0967641081757</v>
      </c>
      <c r="F32" s="105"/>
      <c r="G32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opLeftCell="A10" workbookViewId="0">
      <selection activeCell="B6" sqref="B6:C29"/>
    </sheetView>
  </sheetViews>
  <sheetFormatPr defaultColWidth="9.33333333333333" defaultRowHeight="15" outlineLevelCol="5"/>
  <cols>
    <col min="1" max="1" width="45.6666666666667" style="52" customWidth="1"/>
    <col min="2" max="2" width="25" style="53" customWidth="1"/>
    <col min="3" max="3" width="25.3333333333333" style="53" customWidth="1"/>
    <col min="4" max="4" width="32.3333333333333" style="53" customWidth="1"/>
    <col min="5" max="5" width="16.5"/>
    <col min="6" max="6" width="14.1111111111111"/>
  </cols>
  <sheetData>
    <row r="1" ht="39" customHeight="1" spans="1:5">
      <c r="A1" s="37" t="s">
        <v>18</v>
      </c>
      <c r="B1" s="37"/>
      <c r="C1" s="37"/>
      <c r="D1" s="37"/>
      <c r="E1" s="333"/>
    </row>
    <row r="2" customHeight="1" spans="1:5">
      <c r="A2" s="293"/>
      <c r="B2" s="185"/>
      <c r="C2" s="185"/>
      <c r="D2" s="5" t="s">
        <v>19</v>
      </c>
      <c r="E2" s="334"/>
    </row>
    <row r="3" customHeight="1" spans="1:5">
      <c r="A3" s="293"/>
      <c r="B3" s="185"/>
      <c r="C3" s="185"/>
      <c r="D3" s="210" t="s">
        <v>99</v>
      </c>
      <c r="E3" s="334"/>
    </row>
    <row r="4" s="34" customFormat="1" ht="33.95" customHeight="1" spans="1:5">
      <c r="A4" s="55" t="s">
        <v>119</v>
      </c>
      <c r="B4" s="56" t="s">
        <v>195</v>
      </c>
      <c r="C4" s="56" t="s">
        <v>196</v>
      </c>
      <c r="D4" s="57" t="s">
        <v>122</v>
      </c>
      <c r="E4" s="335"/>
    </row>
    <row r="5" s="34" customFormat="1" ht="26.1" customHeight="1" spans="1:6">
      <c r="A5" s="258" t="s">
        <v>197</v>
      </c>
      <c r="B5" s="88">
        <f>SUM(B6:B29)</f>
        <v>710658</v>
      </c>
      <c r="C5" s="88">
        <f>SUM(C6:C29)</f>
        <v>689251</v>
      </c>
      <c r="D5" s="215">
        <f>B5/C5</f>
        <v>1.03105835174704</v>
      </c>
      <c r="E5" s="336"/>
      <c r="F5" s="303"/>
    </row>
    <row r="6" ht="26.1" customHeight="1" spans="1:6">
      <c r="A6" s="79" t="s">
        <v>198</v>
      </c>
      <c r="B6" s="294">
        <v>49031</v>
      </c>
      <c r="C6" s="294">
        <v>74440</v>
      </c>
      <c r="D6" s="239">
        <f t="shared" ref="D6:D28" si="0">B6/C6</f>
        <v>0.658664696399785</v>
      </c>
      <c r="E6" s="336"/>
      <c r="F6" s="303"/>
    </row>
    <row r="7" ht="26.1" customHeight="1" spans="1:6">
      <c r="A7" s="79" t="s">
        <v>170</v>
      </c>
      <c r="B7" s="62">
        <v>0</v>
      </c>
      <c r="C7" s="62">
        <v>0</v>
      </c>
      <c r="D7" s="239"/>
      <c r="E7" s="336"/>
      <c r="F7" s="303"/>
    </row>
    <row r="8" ht="26.1" customHeight="1" spans="1:6">
      <c r="A8" s="79" t="s">
        <v>171</v>
      </c>
      <c r="B8" s="62">
        <v>140</v>
      </c>
      <c r="C8" s="62">
        <v>161</v>
      </c>
      <c r="D8" s="239">
        <f t="shared" si="0"/>
        <v>0.869565217391304</v>
      </c>
      <c r="E8" s="336"/>
      <c r="F8" s="303"/>
    </row>
    <row r="9" ht="26.1" customHeight="1" spans="1:6">
      <c r="A9" s="79" t="s">
        <v>172</v>
      </c>
      <c r="B9" s="294">
        <v>13219</v>
      </c>
      <c r="C9" s="294">
        <v>20604</v>
      </c>
      <c r="D9" s="239">
        <f t="shared" si="0"/>
        <v>0.641574451562803</v>
      </c>
      <c r="E9" s="336"/>
      <c r="F9" s="303"/>
    </row>
    <row r="10" ht="26.1" customHeight="1" spans="1:6">
      <c r="A10" s="79" t="s">
        <v>173</v>
      </c>
      <c r="B10" s="294">
        <v>121678</v>
      </c>
      <c r="C10" s="294">
        <v>121085</v>
      </c>
      <c r="D10" s="239">
        <f t="shared" si="0"/>
        <v>1.00489738613371</v>
      </c>
      <c r="E10" s="336"/>
      <c r="F10" s="303"/>
    </row>
    <row r="11" ht="26.1" customHeight="1" spans="1:6">
      <c r="A11" s="79" t="s">
        <v>174</v>
      </c>
      <c r="B11" s="294">
        <v>25312</v>
      </c>
      <c r="C11" s="294">
        <v>17210</v>
      </c>
      <c r="D11" s="239">
        <f t="shared" si="0"/>
        <v>1.47077280650784</v>
      </c>
      <c r="E11" s="336"/>
      <c r="F11" s="303"/>
    </row>
    <row r="12" ht="26.1" customHeight="1" spans="1:6">
      <c r="A12" s="79" t="s">
        <v>175</v>
      </c>
      <c r="B12" s="294">
        <v>8263</v>
      </c>
      <c r="C12" s="294">
        <v>10483</v>
      </c>
      <c r="D12" s="239">
        <f t="shared" si="0"/>
        <v>0.788228560526567</v>
      </c>
      <c r="E12" s="336"/>
      <c r="F12" s="303"/>
    </row>
    <row r="13" ht="26.1" customHeight="1" spans="1:6">
      <c r="A13" s="79" t="s">
        <v>176</v>
      </c>
      <c r="B13" s="294">
        <v>144756</v>
      </c>
      <c r="C13" s="294">
        <v>126184</v>
      </c>
      <c r="D13" s="239">
        <f t="shared" si="0"/>
        <v>1.14718189310848</v>
      </c>
      <c r="E13" s="336"/>
      <c r="F13" s="303"/>
    </row>
    <row r="14" ht="26.1" customHeight="1" spans="1:6">
      <c r="A14" s="79" t="s">
        <v>177</v>
      </c>
      <c r="B14" s="294">
        <v>44488</v>
      </c>
      <c r="C14" s="294">
        <v>48914</v>
      </c>
      <c r="D14" s="239">
        <f t="shared" si="0"/>
        <v>0.909514658380014</v>
      </c>
      <c r="E14" s="336"/>
      <c r="F14" s="303"/>
    </row>
    <row r="15" ht="26.1" customHeight="1" spans="1:6">
      <c r="A15" s="79" t="s">
        <v>178</v>
      </c>
      <c r="B15" s="294">
        <v>24924</v>
      </c>
      <c r="C15" s="294">
        <v>18128</v>
      </c>
      <c r="D15" s="239">
        <f t="shared" si="0"/>
        <v>1.37488967343336</v>
      </c>
      <c r="E15" s="336"/>
      <c r="F15" s="303"/>
    </row>
    <row r="16" ht="26.1" customHeight="1" spans="1:6">
      <c r="A16" s="79" t="s">
        <v>179</v>
      </c>
      <c r="B16" s="294">
        <v>61654</v>
      </c>
      <c r="C16" s="294">
        <v>41796</v>
      </c>
      <c r="D16" s="239">
        <f t="shared" si="0"/>
        <v>1.47511723609915</v>
      </c>
      <c r="E16" s="336"/>
      <c r="F16" s="303"/>
    </row>
    <row r="17" ht="26.1" customHeight="1" spans="1:6">
      <c r="A17" s="79" t="s">
        <v>180</v>
      </c>
      <c r="B17" s="294">
        <v>110603</v>
      </c>
      <c r="C17" s="294">
        <v>113060</v>
      </c>
      <c r="D17" s="239">
        <f t="shared" si="0"/>
        <v>0.978268176189634</v>
      </c>
      <c r="E17" s="336"/>
      <c r="F17" s="303"/>
    </row>
    <row r="18" ht="26.1" customHeight="1" spans="1:6">
      <c r="A18" s="79" t="s">
        <v>181</v>
      </c>
      <c r="B18" s="294">
        <v>48839</v>
      </c>
      <c r="C18" s="294">
        <v>41938</v>
      </c>
      <c r="D18" s="239">
        <f t="shared" si="0"/>
        <v>1.16455243454624</v>
      </c>
      <c r="E18" s="336"/>
      <c r="F18" s="303"/>
    </row>
    <row r="19" ht="26.1" customHeight="1" spans="1:6">
      <c r="A19" s="79" t="s">
        <v>182</v>
      </c>
      <c r="B19" s="294">
        <v>890</v>
      </c>
      <c r="C19" s="294">
        <v>997</v>
      </c>
      <c r="D19" s="239">
        <f t="shared" si="0"/>
        <v>0.892678034102307</v>
      </c>
      <c r="E19" s="336"/>
      <c r="F19" s="303"/>
    </row>
    <row r="20" ht="26.1" customHeight="1" spans="1:6">
      <c r="A20" s="79" t="s">
        <v>183</v>
      </c>
      <c r="B20" s="294">
        <v>1950</v>
      </c>
      <c r="C20" s="294">
        <v>3242</v>
      </c>
      <c r="D20" s="239">
        <f t="shared" si="0"/>
        <v>0.601480567550895</v>
      </c>
      <c r="E20" s="336"/>
      <c r="F20" s="303"/>
    </row>
    <row r="21" ht="26.1" customHeight="1" spans="1:6">
      <c r="A21" s="79" t="s">
        <v>184</v>
      </c>
      <c r="B21" s="62">
        <v>155</v>
      </c>
      <c r="C21" s="62">
        <v>110</v>
      </c>
      <c r="D21" s="239">
        <f t="shared" si="0"/>
        <v>1.40909090909091</v>
      </c>
      <c r="E21" s="336"/>
      <c r="F21" s="303"/>
    </row>
    <row r="22" ht="26.1" customHeight="1" spans="1:6">
      <c r="A22" s="79" t="s">
        <v>185</v>
      </c>
      <c r="B22" s="62"/>
      <c r="C22" s="62">
        <v>0</v>
      </c>
      <c r="D22" s="239"/>
      <c r="E22" s="336"/>
      <c r="F22" s="303"/>
    </row>
    <row r="23" ht="26.1" customHeight="1" spans="1:6">
      <c r="A23" s="79" t="s">
        <v>186</v>
      </c>
      <c r="B23" s="294">
        <v>6645</v>
      </c>
      <c r="C23" s="294">
        <v>6079</v>
      </c>
      <c r="D23" s="239">
        <f t="shared" si="0"/>
        <v>1.09310741898339</v>
      </c>
      <c r="E23" s="336"/>
      <c r="F23" s="303"/>
    </row>
    <row r="24" ht="26.1" customHeight="1" spans="1:6">
      <c r="A24" s="79" t="s">
        <v>187</v>
      </c>
      <c r="B24" s="294">
        <v>20671</v>
      </c>
      <c r="C24" s="294">
        <v>20052</v>
      </c>
      <c r="D24" s="239">
        <f t="shared" si="0"/>
        <v>1.03086973867943</v>
      </c>
      <c r="E24" s="336"/>
      <c r="F24" s="303"/>
    </row>
    <row r="25" ht="26.1" customHeight="1" spans="1:6">
      <c r="A25" s="79" t="s">
        <v>188</v>
      </c>
      <c r="B25" s="294">
        <v>2917</v>
      </c>
      <c r="C25" s="294">
        <v>3513</v>
      </c>
      <c r="D25" s="239">
        <f t="shared" si="0"/>
        <v>0.830344434955878</v>
      </c>
      <c r="E25" s="336"/>
      <c r="F25" s="303"/>
    </row>
    <row r="26" ht="26.1" customHeight="1" spans="1:6">
      <c r="A26" s="79" t="s">
        <v>189</v>
      </c>
      <c r="B26" s="294">
        <v>10780</v>
      </c>
      <c r="C26" s="294">
        <v>7749</v>
      </c>
      <c r="D26" s="239">
        <f t="shared" si="0"/>
        <v>1.39114724480578</v>
      </c>
      <c r="E26" s="336"/>
      <c r="F26" s="303"/>
    </row>
    <row r="27" ht="26.1" customHeight="1" spans="1:6">
      <c r="A27" s="79" t="s">
        <v>191</v>
      </c>
      <c r="B27" s="62">
        <v>14</v>
      </c>
      <c r="C27" s="62">
        <v>52</v>
      </c>
      <c r="D27" s="239">
        <f t="shared" si="0"/>
        <v>0.269230769230769</v>
      </c>
      <c r="E27" s="336"/>
      <c r="F27" s="303"/>
    </row>
    <row r="28" ht="26.1" customHeight="1" spans="1:6">
      <c r="A28" s="79" t="s">
        <v>192</v>
      </c>
      <c r="B28" s="294">
        <v>13729</v>
      </c>
      <c r="C28" s="294">
        <v>13454</v>
      </c>
      <c r="D28" s="239">
        <f t="shared" si="0"/>
        <v>1.02044001783856</v>
      </c>
      <c r="E28" s="336"/>
      <c r="F28" s="303"/>
    </row>
    <row r="29" ht="26.1" customHeight="1" spans="1:6">
      <c r="A29" s="161" t="s">
        <v>193</v>
      </c>
      <c r="B29" s="69">
        <v>0</v>
      </c>
      <c r="C29" s="69">
        <v>0</v>
      </c>
      <c r="D29" s="265"/>
      <c r="E29" s="336"/>
      <c r="F29" s="303"/>
    </row>
    <row r="30" ht="20.1" customHeight="1" spans="1:6">
      <c r="A30" s="295"/>
      <c r="B30" s="54"/>
      <c r="C30" s="54"/>
      <c r="D30" s="54"/>
      <c r="E30" s="336"/>
      <c r="F30" s="303"/>
    </row>
    <row r="31" ht="20.1" customHeight="1" spans="1:6">
      <c r="A31" s="104"/>
      <c r="B31" s="104"/>
      <c r="C31" s="104"/>
      <c r="D31" s="104"/>
      <c r="E31" s="336"/>
      <c r="F31" s="303"/>
    </row>
    <row r="32" ht="35" customHeight="1" spans="1:6">
      <c r="A32" s="295"/>
      <c r="B32" s="295"/>
      <c r="C32" s="295"/>
      <c r="D32" s="295"/>
      <c r="E32" s="336"/>
      <c r="F32" s="303"/>
    </row>
    <row r="33" ht="20.1" customHeight="1" spans="1:5">
      <c r="A33" s="295"/>
      <c r="B33" s="295"/>
      <c r="C33" s="295"/>
      <c r="D33" s="295"/>
      <c r="E33" s="303"/>
    </row>
    <row r="34" ht="33.95" customHeight="1" spans="1:5">
      <c r="A34" s="104"/>
      <c r="B34" s="104"/>
      <c r="C34" s="104"/>
      <c r="D34" s="104"/>
      <c r="E34" s="303"/>
    </row>
    <row r="35" ht="20.1" customHeight="1" spans="5:5">
      <c r="E35" s="303"/>
    </row>
    <row r="36" ht="30.95" customHeight="1"/>
    <row r="37" ht="30.95" customHeight="1" spans="5:5">
      <c r="E37" s="337"/>
    </row>
    <row r="38" ht="30.95" customHeight="1" spans="1:4">
      <c r="A38" s="185"/>
      <c r="B38" s="185"/>
      <c r="C38" s="185"/>
      <c r="D38" s="185"/>
    </row>
    <row r="39" ht="30.95" customHeight="1" spans="1:4">
      <c r="A39" s="185"/>
      <c r="B39" s="185"/>
      <c r="C39" s="185"/>
      <c r="D39" s="185"/>
    </row>
    <row r="40" ht="30.95" customHeight="1" spans="1:4">
      <c r="A40" s="185"/>
      <c r="B40" s="185"/>
      <c r="C40" s="185"/>
      <c r="D40" s="185"/>
    </row>
    <row r="41" ht="30.95" customHeight="1" spans="1:4">
      <c r="A41" s="185"/>
      <c r="B41" s="185"/>
      <c r="C41" s="185"/>
      <c r="D41" s="185"/>
    </row>
    <row r="42" ht="30.95" customHeight="1" spans="1:4">
      <c r="A42" s="185"/>
      <c r="B42" s="185"/>
      <c r="C42" s="185"/>
      <c r="D42" s="185"/>
    </row>
    <row r="43" ht="30.95" customHeight="1" spans="1:4">
      <c r="A43" s="185"/>
      <c r="B43" s="185"/>
      <c r="C43" s="185"/>
      <c r="D43" s="185"/>
    </row>
  </sheetData>
  <mergeCells count="12">
    <mergeCell ref="A1:D1"/>
    <mergeCell ref="A30:D30"/>
    <mergeCell ref="A31:D31"/>
    <mergeCell ref="A32:D32"/>
    <mergeCell ref="A33:D33"/>
    <mergeCell ref="A34:D34"/>
    <mergeCell ref="A38:D38"/>
    <mergeCell ref="A39:D39"/>
    <mergeCell ref="A40:D40"/>
    <mergeCell ref="A41:D41"/>
    <mergeCell ref="A42:D42"/>
    <mergeCell ref="A43:D43"/>
  </mergeCells>
  <pageMargins left="0.75" right="0.75" top="1" bottom="1" header="0.5" footer="0.5"/>
  <pageSetup paperSize="9" scale="6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2"/>
  <sheetViews>
    <sheetView topLeftCell="A1311" workbookViewId="0">
      <selection activeCell="A5" sqref="A5:B1332"/>
    </sheetView>
  </sheetViews>
  <sheetFormatPr defaultColWidth="9.33333333333333" defaultRowHeight="26.1" customHeight="1" outlineLevelCol="3"/>
  <cols>
    <col min="1" max="1" width="77" style="52" customWidth="1"/>
    <col min="2" max="2" width="32.1666666666667" style="182" customWidth="1"/>
  </cols>
  <sheetData>
    <row r="1" ht="50.1" customHeight="1" spans="1:2">
      <c r="A1" s="277" t="s">
        <v>20</v>
      </c>
      <c r="B1" s="278"/>
    </row>
    <row r="2" ht="14.1" customHeight="1" spans="1:2">
      <c r="A2" s="279"/>
      <c r="B2" s="280" t="s">
        <v>21</v>
      </c>
    </row>
    <row r="3" ht="15.95" customHeight="1" spans="1:2">
      <c r="A3" s="279"/>
      <c r="B3" s="281" t="s">
        <v>99</v>
      </c>
    </row>
    <row r="4" s="34" customFormat="1" customHeight="1" spans="1:2">
      <c r="A4" s="282" t="s">
        <v>119</v>
      </c>
      <c r="B4" s="283" t="s">
        <v>195</v>
      </c>
    </row>
    <row r="5" customHeight="1" spans="1:2">
      <c r="A5" s="284" t="s">
        <v>197</v>
      </c>
      <c r="B5" s="285">
        <v>710658</v>
      </c>
    </row>
    <row r="6" customHeight="1" spans="1:2">
      <c r="A6" s="286" t="s">
        <v>198</v>
      </c>
      <c r="B6" s="285">
        <v>49031</v>
      </c>
    </row>
    <row r="7" s="34" customFormat="1" customHeight="1" spans="1:4">
      <c r="A7" s="286" t="s">
        <v>199</v>
      </c>
      <c r="B7" s="285">
        <v>1154</v>
      </c>
      <c r="D7"/>
    </row>
    <row r="8" customHeight="1" spans="1:2">
      <c r="A8" s="287" t="s">
        <v>200</v>
      </c>
      <c r="B8" s="288">
        <v>448</v>
      </c>
    </row>
    <row r="9" customHeight="1" spans="1:2">
      <c r="A9" s="287" t="s">
        <v>201</v>
      </c>
      <c r="B9" s="288">
        <v>122</v>
      </c>
    </row>
    <row r="10" customHeight="1" spans="1:2">
      <c r="A10" s="287" t="s">
        <v>202</v>
      </c>
      <c r="B10" s="288">
        <v>6</v>
      </c>
    </row>
    <row r="11" customHeight="1" spans="1:2">
      <c r="A11" s="287" t="s">
        <v>203</v>
      </c>
      <c r="B11" s="288">
        <v>279</v>
      </c>
    </row>
    <row r="12" customHeight="1" spans="1:2">
      <c r="A12" s="287" t="s">
        <v>204</v>
      </c>
      <c r="B12" s="288">
        <v>10</v>
      </c>
    </row>
    <row r="13" customHeight="1" spans="1:2">
      <c r="A13" s="286" t="s">
        <v>205</v>
      </c>
      <c r="B13" s="285">
        <v>90</v>
      </c>
    </row>
    <row r="14" customHeight="1" spans="1:2">
      <c r="A14" s="287" t="s">
        <v>206</v>
      </c>
      <c r="B14" s="288">
        <v>15</v>
      </c>
    </row>
    <row r="15" customHeight="1" spans="1:2">
      <c r="A15" s="287" t="s">
        <v>207</v>
      </c>
      <c r="B15" s="288">
        <v>20</v>
      </c>
    </row>
    <row r="16" customHeight="1" spans="1:2">
      <c r="A16" s="287" t="s">
        <v>208</v>
      </c>
      <c r="B16" s="288"/>
    </row>
    <row r="17" customHeight="1" spans="1:2">
      <c r="A17" s="287" t="s">
        <v>209</v>
      </c>
      <c r="B17" s="288"/>
    </row>
    <row r="18" customHeight="1" spans="1:2">
      <c r="A18" s="287" t="s">
        <v>210</v>
      </c>
      <c r="B18" s="288">
        <v>164</v>
      </c>
    </row>
    <row r="19" customHeight="1" spans="1:2">
      <c r="A19" s="286" t="s">
        <v>211</v>
      </c>
      <c r="B19" s="285">
        <v>862</v>
      </c>
    </row>
    <row r="20" customHeight="1" spans="1:2">
      <c r="A20" s="287" t="s">
        <v>200</v>
      </c>
      <c r="B20" s="288">
        <v>552</v>
      </c>
    </row>
    <row r="21" customHeight="1" spans="1:2">
      <c r="A21" s="287" t="s">
        <v>201</v>
      </c>
      <c r="B21" s="288">
        <v>113</v>
      </c>
    </row>
    <row r="22" customHeight="1" spans="1:2">
      <c r="A22" s="287" t="s">
        <v>202</v>
      </c>
      <c r="B22" s="288"/>
    </row>
    <row r="23" customHeight="1" spans="1:2">
      <c r="A23" s="287" t="s">
        <v>212</v>
      </c>
      <c r="B23" s="288">
        <v>62</v>
      </c>
    </row>
    <row r="24" customHeight="1" spans="1:2">
      <c r="A24" s="287" t="s">
        <v>213</v>
      </c>
      <c r="B24" s="288"/>
    </row>
    <row r="25" customHeight="1" spans="1:2">
      <c r="A25" s="287" t="s">
        <v>214</v>
      </c>
      <c r="B25" s="288"/>
    </row>
    <row r="26" customHeight="1" spans="1:2">
      <c r="A26" s="287" t="s">
        <v>209</v>
      </c>
      <c r="B26" s="288"/>
    </row>
    <row r="27" customHeight="1" spans="1:2">
      <c r="A27" s="287" t="s">
        <v>215</v>
      </c>
      <c r="B27" s="288">
        <v>135</v>
      </c>
    </row>
    <row r="28" customHeight="1" spans="1:2">
      <c r="A28" s="286" t="s">
        <v>216</v>
      </c>
      <c r="B28" s="285">
        <v>29299</v>
      </c>
    </row>
    <row r="29" customHeight="1" spans="1:2">
      <c r="A29" s="287" t="s">
        <v>200</v>
      </c>
      <c r="B29" s="288">
        <v>21608</v>
      </c>
    </row>
    <row r="30" customHeight="1" spans="1:2">
      <c r="A30" s="287" t="s">
        <v>201</v>
      </c>
      <c r="B30" s="288">
        <v>710</v>
      </c>
    </row>
    <row r="31" customHeight="1" spans="1:2">
      <c r="A31" s="287" t="s">
        <v>202</v>
      </c>
      <c r="B31" s="288"/>
    </row>
    <row r="32" customHeight="1" spans="1:2">
      <c r="A32" s="287" t="s">
        <v>217</v>
      </c>
      <c r="B32" s="288"/>
    </row>
    <row r="33" customHeight="1" spans="1:2">
      <c r="A33" s="286" t="s">
        <v>218</v>
      </c>
      <c r="B33" s="285"/>
    </row>
    <row r="34" customHeight="1" spans="1:2">
      <c r="A34" s="287" t="s">
        <v>219</v>
      </c>
      <c r="B34" s="288"/>
    </row>
    <row r="35" customHeight="1" spans="1:2">
      <c r="A35" s="287" t="s">
        <v>220</v>
      </c>
      <c r="B35" s="288"/>
    </row>
    <row r="36" customHeight="1" spans="1:2">
      <c r="A36" s="287" t="s">
        <v>209</v>
      </c>
      <c r="B36" s="288"/>
    </row>
    <row r="37" customHeight="1" spans="1:2">
      <c r="A37" s="287" t="s">
        <v>221</v>
      </c>
      <c r="B37" s="288">
        <v>6981</v>
      </c>
    </row>
    <row r="38" customHeight="1" spans="1:2">
      <c r="A38" s="287" t="s">
        <v>222</v>
      </c>
      <c r="B38" s="288">
        <v>1677</v>
      </c>
    </row>
    <row r="39" customHeight="1" spans="1:2">
      <c r="A39" s="287" t="s">
        <v>200</v>
      </c>
      <c r="B39" s="288">
        <v>997</v>
      </c>
    </row>
    <row r="40" customHeight="1" spans="1:2">
      <c r="A40" s="286" t="s">
        <v>201</v>
      </c>
      <c r="B40" s="285">
        <v>74</v>
      </c>
    </row>
    <row r="41" customHeight="1" spans="1:2">
      <c r="A41" s="287" t="s">
        <v>202</v>
      </c>
      <c r="B41" s="288"/>
    </row>
    <row r="42" customHeight="1" spans="1:2">
      <c r="A42" s="287" t="s">
        <v>223</v>
      </c>
      <c r="B42" s="288"/>
    </row>
    <row r="43" customHeight="1" spans="1:2">
      <c r="A43" s="287" t="s">
        <v>224</v>
      </c>
      <c r="B43" s="288"/>
    </row>
    <row r="44" customHeight="1" spans="1:2">
      <c r="A44" s="287" t="s">
        <v>225</v>
      </c>
      <c r="B44" s="288"/>
    </row>
    <row r="45" customHeight="1" spans="1:2">
      <c r="A45" s="287" t="s">
        <v>226</v>
      </c>
      <c r="B45" s="288"/>
    </row>
    <row r="46" customHeight="1" spans="1:2">
      <c r="A46" s="287" t="s">
        <v>227</v>
      </c>
      <c r="B46" s="288"/>
    </row>
    <row r="47" customHeight="1" spans="1:2">
      <c r="A47" s="287" t="s">
        <v>209</v>
      </c>
      <c r="B47" s="288"/>
    </row>
    <row r="48" customHeight="1" spans="1:2">
      <c r="A48" s="287" t="s">
        <v>228</v>
      </c>
      <c r="B48" s="288">
        <v>606</v>
      </c>
    </row>
    <row r="49" customHeight="1" spans="1:2">
      <c r="A49" s="286" t="s">
        <v>229</v>
      </c>
      <c r="B49" s="285">
        <v>449</v>
      </c>
    </row>
    <row r="50" customHeight="1" spans="1:2">
      <c r="A50" s="287" t="s">
        <v>200</v>
      </c>
      <c r="B50" s="288">
        <v>226</v>
      </c>
    </row>
    <row r="51" customHeight="1" spans="1:2">
      <c r="A51" s="287" t="s">
        <v>201</v>
      </c>
      <c r="B51" s="288">
        <v>31</v>
      </c>
    </row>
    <row r="52" customHeight="1" spans="1:2">
      <c r="A52" s="287" t="s">
        <v>202</v>
      </c>
      <c r="B52" s="288"/>
    </row>
    <row r="53" customHeight="1" spans="1:2">
      <c r="A53" s="286" t="s">
        <v>230</v>
      </c>
      <c r="B53" s="285"/>
    </row>
    <row r="54" customHeight="1" spans="1:2">
      <c r="A54" s="287" t="s">
        <v>231</v>
      </c>
      <c r="B54" s="288"/>
    </row>
    <row r="55" customHeight="1" spans="1:2">
      <c r="A55" s="287" t="s">
        <v>232</v>
      </c>
      <c r="B55" s="288"/>
    </row>
    <row r="56" customHeight="1" spans="1:2">
      <c r="A56" s="287" t="s">
        <v>233</v>
      </c>
      <c r="B56" s="288">
        <v>10</v>
      </c>
    </row>
    <row r="57" customHeight="1" spans="1:2">
      <c r="A57" s="287" t="s">
        <v>234</v>
      </c>
      <c r="B57" s="288">
        <v>10</v>
      </c>
    </row>
    <row r="58" customHeight="1" spans="1:2">
      <c r="A58" s="286" t="s">
        <v>209</v>
      </c>
      <c r="B58" s="285"/>
    </row>
    <row r="59" customHeight="1" spans="1:2">
      <c r="A59" s="287" t="s">
        <v>235</v>
      </c>
      <c r="B59" s="288">
        <v>172</v>
      </c>
    </row>
    <row r="60" customHeight="1" spans="1:2">
      <c r="A60" s="287" t="s">
        <v>236</v>
      </c>
      <c r="B60" s="288">
        <v>2046</v>
      </c>
    </row>
    <row r="61" customHeight="1" spans="1:2">
      <c r="A61" s="287" t="s">
        <v>200</v>
      </c>
      <c r="B61" s="288">
        <v>991</v>
      </c>
    </row>
    <row r="62" customHeight="1" spans="1:2">
      <c r="A62" s="287" t="s">
        <v>201</v>
      </c>
      <c r="B62" s="288">
        <v>578</v>
      </c>
    </row>
    <row r="63" customHeight="1" spans="1:2">
      <c r="A63" s="286" t="s">
        <v>202</v>
      </c>
      <c r="B63" s="285"/>
    </row>
    <row r="64" customHeight="1" spans="1:2">
      <c r="A64" s="287" t="s">
        <v>237</v>
      </c>
      <c r="B64" s="288">
        <v>5</v>
      </c>
    </row>
    <row r="65" customHeight="1" spans="1:2">
      <c r="A65" s="287" t="s">
        <v>238</v>
      </c>
      <c r="B65" s="288"/>
    </row>
    <row r="66" customHeight="1" spans="1:2">
      <c r="A66" s="287" t="s">
        <v>239</v>
      </c>
      <c r="B66" s="288"/>
    </row>
    <row r="67" customHeight="1" spans="1:2">
      <c r="A67" s="287" t="s">
        <v>240</v>
      </c>
      <c r="B67" s="288">
        <v>206</v>
      </c>
    </row>
    <row r="68" customHeight="1" spans="1:2">
      <c r="A68" s="287" t="s">
        <v>241</v>
      </c>
      <c r="B68" s="288"/>
    </row>
    <row r="69" customHeight="1" spans="1:2">
      <c r="A69" s="286" t="s">
        <v>209</v>
      </c>
      <c r="B69" s="285"/>
    </row>
    <row r="70" customHeight="1" spans="1:2">
      <c r="A70" s="287" t="s">
        <v>242</v>
      </c>
      <c r="B70" s="288">
        <v>266</v>
      </c>
    </row>
    <row r="71" customHeight="1" spans="1:2">
      <c r="A71" s="286" t="s">
        <v>243</v>
      </c>
      <c r="B71" s="285">
        <v>502</v>
      </c>
    </row>
    <row r="72" customHeight="1" spans="1:2">
      <c r="A72" s="287" t="s">
        <v>200</v>
      </c>
      <c r="B72" s="288"/>
    </row>
    <row r="73" customHeight="1" spans="1:2">
      <c r="A73" s="286" t="s">
        <v>201</v>
      </c>
      <c r="B73" s="285"/>
    </row>
    <row r="74" customHeight="1" spans="1:2">
      <c r="A74" s="287" t="s">
        <v>202</v>
      </c>
      <c r="B74" s="288"/>
    </row>
    <row r="75" customHeight="1" spans="1:2">
      <c r="A75" s="287" t="s">
        <v>240</v>
      </c>
      <c r="B75" s="288"/>
    </row>
    <row r="76" customHeight="1" spans="1:2">
      <c r="A76" s="287" t="s">
        <v>244</v>
      </c>
      <c r="B76" s="288"/>
    </row>
    <row r="77" customHeight="1" spans="1:2">
      <c r="A77" s="286" t="s">
        <v>209</v>
      </c>
      <c r="B77" s="285"/>
    </row>
    <row r="78" customHeight="1" spans="1:2">
      <c r="A78" s="287" t="s">
        <v>245</v>
      </c>
      <c r="B78" s="288">
        <v>502</v>
      </c>
    </row>
    <row r="79" customHeight="1" spans="1:2">
      <c r="A79" s="287" t="s">
        <v>246</v>
      </c>
      <c r="B79" s="288">
        <v>487</v>
      </c>
    </row>
    <row r="80" customHeight="1" spans="1:2">
      <c r="A80" s="287" t="s">
        <v>200</v>
      </c>
      <c r="B80" s="288">
        <v>382</v>
      </c>
    </row>
    <row r="81" customHeight="1" spans="1:2">
      <c r="A81" s="286" t="s">
        <v>201</v>
      </c>
      <c r="B81" s="285"/>
    </row>
    <row r="82" customHeight="1" spans="1:2">
      <c r="A82" s="287" t="s">
        <v>202</v>
      </c>
      <c r="B82" s="288"/>
    </row>
    <row r="83" customHeight="1" spans="1:2">
      <c r="A83" s="287" t="s">
        <v>247</v>
      </c>
      <c r="B83" s="288">
        <v>3</v>
      </c>
    </row>
    <row r="84" customHeight="1" spans="1:2">
      <c r="A84" s="287" t="s">
        <v>248</v>
      </c>
      <c r="B84" s="288"/>
    </row>
    <row r="85" customHeight="1" spans="1:2">
      <c r="A85" s="287" t="s">
        <v>240</v>
      </c>
      <c r="B85" s="288"/>
    </row>
    <row r="86" customHeight="1" spans="1:2">
      <c r="A86" s="286" t="s">
        <v>209</v>
      </c>
      <c r="B86" s="285"/>
    </row>
    <row r="87" customHeight="1" spans="1:2">
      <c r="A87" s="287" t="s">
        <v>249</v>
      </c>
      <c r="B87" s="288">
        <v>102</v>
      </c>
    </row>
    <row r="88" customHeight="1" spans="1:2">
      <c r="A88" s="287" t="s">
        <v>250</v>
      </c>
      <c r="B88" s="288">
        <v>0</v>
      </c>
    </row>
    <row r="89" customHeight="1" spans="1:2">
      <c r="A89" s="287" t="s">
        <v>200</v>
      </c>
      <c r="B89" s="288"/>
    </row>
    <row r="90" customHeight="1" spans="1:2">
      <c r="A90" s="286" t="s">
        <v>201</v>
      </c>
      <c r="B90" s="285"/>
    </row>
    <row r="91" customHeight="1" spans="1:2">
      <c r="A91" s="287" t="s">
        <v>202</v>
      </c>
      <c r="B91" s="288"/>
    </row>
    <row r="92" customHeight="1" spans="1:2">
      <c r="A92" s="287" t="s">
        <v>251</v>
      </c>
      <c r="B92" s="288"/>
    </row>
    <row r="93" customHeight="1" spans="1:2">
      <c r="A93" s="287" t="s">
        <v>252</v>
      </c>
      <c r="B93" s="288"/>
    </row>
    <row r="94" customHeight="1" spans="1:2">
      <c r="A94" s="286" t="s">
        <v>240</v>
      </c>
      <c r="B94" s="285"/>
    </row>
    <row r="95" customHeight="1" spans="1:2">
      <c r="A95" s="287" t="s">
        <v>253</v>
      </c>
      <c r="B95" s="288"/>
    </row>
    <row r="96" customHeight="1" spans="1:2">
      <c r="A96" s="287" t="s">
        <v>254</v>
      </c>
      <c r="B96" s="288"/>
    </row>
    <row r="97" customHeight="1" spans="1:2">
      <c r="A97" s="287" t="s">
        <v>255</v>
      </c>
      <c r="B97" s="288"/>
    </row>
    <row r="98" customHeight="1" spans="1:2">
      <c r="A98" s="287" t="s">
        <v>256</v>
      </c>
      <c r="B98" s="288"/>
    </row>
    <row r="99" customHeight="1" spans="1:2">
      <c r="A99" s="286" t="s">
        <v>209</v>
      </c>
      <c r="B99" s="285"/>
    </row>
    <row r="100" customHeight="1" spans="1:2">
      <c r="A100" s="287" t="s">
        <v>257</v>
      </c>
      <c r="B100" s="288"/>
    </row>
    <row r="101" customHeight="1" spans="1:2">
      <c r="A101" s="287" t="s">
        <v>258</v>
      </c>
      <c r="B101" s="288">
        <v>2498</v>
      </c>
    </row>
    <row r="102" customHeight="1" spans="1:2">
      <c r="A102" s="287" t="s">
        <v>200</v>
      </c>
      <c r="B102" s="288">
        <v>1332</v>
      </c>
    </row>
    <row r="103" customHeight="1" spans="1:2">
      <c r="A103" s="287" t="s">
        <v>201</v>
      </c>
      <c r="B103" s="288">
        <v>321</v>
      </c>
    </row>
    <row r="104" customHeight="1" spans="1:2">
      <c r="A104" s="286" t="s">
        <v>202</v>
      </c>
      <c r="B104" s="285"/>
    </row>
    <row r="105" customHeight="1" spans="1:2">
      <c r="A105" s="287" t="s">
        <v>259</v>
      </c>
      <c r="B105" s="288"/>
    </row>
    <row r="106" customHeight="1" spans="1:2">
      <c r="A106" s="287" t="s">
        <v>260</v>
      </c>
      <c r="B106" s="288"/>
    </row>
    <row r="107" customHeight="1" spans="1:2">
      <c r="A107" s="287" t="s">
        <v>261</v>
      </c>
      <c r="B107" s="288"/>
    </row>
    <row r="108" customHeight="1" spans="1:2">
      <c r="A108" s="286" t="s">
        <v>209</v>
      </c>
      <c r="B108" s="285"/>
    </row>
    <row r="109" customHeight="1" spans="1:2">
      <c r="A109" s="287" t="s">
        <v>262</v>
      </c>
      <c r="B109" s="288">
        <v>845</v>
      </c>
    </row>
    <row r="110" customHeight="1" spans="1:2">
      <c r="A110" s="287" t="s">
        <v>263</v>
      </c>
      <c r="B110" s="288">
        <v>1092</v>
      </c>
    </row>
    <row r="111" customHeight="1" spans="1:2">
      <c r="A111" s="287" t="s">
        <v>200</v>
      </c>
      <c r="B111" s="288">
        <v>740</v>
      </c>
    </row>
    <row r="112" customHeight="1" spans="1:2">
      <c r="A112" s="286" t="s">
        <v>201</v>
      </c>
      <c r="B112" s="285"/>
    </row>
    <row r="113" customHeight="1" spans="1:2">
      <c r="A113" s="287" t="s">
        <v>202</v>
      </c>
      <c r="B113" s="288"/>
    </row>
    <row r="114" customHeight="1" spans="1:2">
      <c r="A114" s="287" t="s">
        <v>264</v>
      </c>
      <c r="B114" s="288"/>
    </row>
    <row r="115" customHeight="1" spans="1:2">
      <c r="A115" s="287" t="s">
        <v>265</v>
      </c>
      <c r="B115" s="288"/>
    </row>
    <row r="116" customHeight="1" spans="1:2">
      <c r="A116" s="287" t="s">
        <v>266</v>
      </c>
      <c r="B116" s="288"/>
    </row>
    <row r="117" customHeight="1" spans="1:2">
      <c r="A117" s="287" t="s">
        <v>267</v>
      </c>
      <c r="B117" s="288"/>
    </row>
    <row r="118" customHeight="1" spans="1:2">
      <c r="A118" s="287" t="s">
        <v>268</v>
      </c>
      <c r="B118" s="288">
        <v>90</v>
      </c>
    </row>
    <row r="119" customHeight="1" spans="1:2">
      <c r="A119" s="287" t="s">
        <v>209</v>
      </c>
      <c r="B119" s="288">
        <v>230</v>
      </c>
    </row>
    <row r="120" customHeight="1" spans="1:2">
      <c r="A120" s="286" t="s">
        <v>269</v>
      </c>
      <c r="B120" s="285">
        <v>32</v>
      </c>
    </row>
    <row r="121" customHeight="1" spans="1:2">
      <c r="A121" s="287" t="s">
        <v>270</v>
      </c>
      <c r="B121" s="288">
        <v>24</v>
      </c>
    </row>
    <row r="122" customHeight="1" spans="1:2">
      <c r="A122" s="286" t="s">
        <v>200</v>
      </c>
      <c r="B122" s="285"/>
    </row>
    <row r="123" customHeight="1" spans="1:2">
      <c r="A123" s="286" t="s">
        <v>201</v>
      </c>
      <c r="B123" s="285"/>
    </row>
    <row r="124" customHeight="1" spans="1:2">
      <c r="A124" s="287" t="s">
        <v>202</v>
      </c>
      <c r="B124" s="288"/>
    </row>
    <row r="125" customHeight="1" spans="1:2">
      <c r="A125" s="287" t="s">
        <v>271</v>
      </c>
      <c r="B125" s="288"/>
    </row>
    <row r="126" customHeight="1" spans="1:2">
      <c r="A126" s="286" t="s">
        <v>272</v>
      </c>
      <c r="B126" s="285"/>
    </row>
    <row r="127" customHeight="1" spans="1:2">
      <c r="A127" s="287" t="s">
        <v>273</v>
      </c>
      <c r="B127" s="288"/>
    </row>
    <row r="128" customHeight="1" spans="1:2">
      <c r="A128" s="286" t="s">
        <v>274</v>
      </c>
      <c r="B128" s="285"/>
    </row>
    <row r="129" customHeight="1" spans="1:2">
      <c r="A129" s="286" t="s">
        <v>275</v>
      </c>
      <c r="B129" s="285"/>
    </row>
    <row r="130" customHeight="1" spans="1:2">
      <c r="A130" s="287" t="s">
        <v>276</v>
      </c>
      <c r="B130" s="288"/>
    </row>
    <row r="131" customHeight="1" spans="1:2">
      <c r="A131" s="286" t="s">
        <v>209</v>
      </c>
      <c r="B131" s="285"/>
    </row>
    <row r="132" customHeight="1" spans="1:2">
      <c r="A132" s="287" t="s">
        <v>277</v>
      </c>
      <c r="B132" s="288">
        <v>24</v>
      </c>
    </row>
    <row r="133" customHeight="1" spans="1:2">
      <c r="A133" s="287" t="s">
        <v>278</v>
      </c>
      <c r="B133" s="288">
        <v>0</v>
      </c>
    </row>
    <row r="134" customHeight="1" spans="1:2">
      <c r="A134" s="287" t="s">
        <v>200</v>
      </c>
      <c r="B134" s="288"/>
    </row>
    <row r="135" customHeight="1" spans="1:2">
      <c r="A135" s="287" t="s">
        <v>201</v>
      </c>
      <c r="B135" s="288"/>
    </row>
    <row r="136" customHeight="1" spans="1:2">
      <c r="A136" s="287" t="s">
        <v>202</v>
      </c>
      <c r="B136" s="288"/>
    </row>
    <row r="137" customHeight="1" spans="1:2">
      <c r="A137" s="286" t="s">
        <v>279</v>
      </c>
      <c r="B137" s="285"/>
    </row>
    <row r="138" customHeight="1" spans="1:2">
      <c r="A138" s="287" t="s">
        <v>209</v>
      </c>
      <c r="B138" s="288"/>
    </row>
    <row r="139" customHeight="1" spans="1:2">
      <c r="A139" s="287" t="s">
        <v>280</v>
      </c>
      <c r="B139" s="288"/>
    </row>
    <row r="140" customHeight="1" spans="1:2">
      <c r="A140" s="286" t="s">
        <v>281</v>
      </c>
      <c r="B140" s="285">
        <v>2</v>
      </c>
    </row>
    <row r="141" customHeight="1" spans="1:2">
      <c r="A141" s="287" t="s">
        <v>200</v>
      </c>
      <c r="B141" s="288"/>
    </row>
    <row r="142" customHeight="1" spans="1:2">
      <c r="A142" s="287" t="s">
        <v>201</v>
      </c>
      <c r="B142" s="288"/>
    </row>
    <row r="143" customHeight="1" spans="1:2">
      <c r="A143" s="287" t="s">
        <v>202</v>
      </c>
      <c r="B143" s="288"/>
    </row>
    <row r="144" customHeight="1" spans="1:2">
      <c r="A144" s="286" t="s">
        <v>282</v>
      </c>
      <c r="B144" s="285"/>
    </row>
    <row r="145" customHeight="1" spans="1:2">
      <c r="A145" s="287" t="s">
        <v>283</v>
      </c>
      <c r="B145" s="288">
        <v>2</v>
      </c>
    </row>
    <row r="146" customHeight="1" spans="1:2">
      <c r="A146" s="287" t="s">
        <v>209</v>
      </c>
      <c r="B146" s="288"/>
    </row>
    <row r="147" customHeight="1" spans="1:2">
      <c r="A147" s="287" t="s">
        <v>284</v>
      </c>
      <c r="B147" s="288"/>
    </row>
    <row r="148" customHeight="1" spans="1:2">
      <c r="A148" s="287" t="s">
        <v>285</v>
      </c>
      <c r="B148" s="288">
        <v>291</v>
      </c>
    </row>
    <row r="149" customHeight="1" spans="1:2">
      <c r="A149" s="286" t="s">
        <v>200</v>
      </c>
      <c r="B149" s="285">
        <v>169</v>
      </c>
    </row>
    <row r="150" customHeight="1" spans="1:2">
      <c r="A150" s="287" t="s">
        <v>201</v>
      </c>
      <c r="B150" s="288"/>
    </row>
    <row r="151" customHeight="1" spans="1:2">
      <c r="A151" s="286" t="s">
        <v>202</v>
      </c>
      <c r="B151" s="285"/>
    </row>
    <row r="152" customHeight="1" spans="1:2">
      <c r="A152" s="287" t="s">
        <v>286</v>
      </c>
      <c r="B152" s="288">
        <v>2</v>
      </c>
    </row>
    <row r="153" customHeight="1" spans="1:2">
      <c r="A153" s="286" t="s">
        <v>287</v>
      </c>
      <c r="B153" s="285">
        <v>120</v>
      </c>
    </row>
    <row r="154" customHeight="1" spans="1:2">
      <c r="A154" s="286" t="s">
        <v>288</v>
      </c>
      <c r="B154" s="285">
        <v>87</v>
      </c>
    </row>
    <row r="155" customHeight="1" spans="1:2">
      <c r="A155" s="287" t="s">
        <v>200</v>
      </c>
      <c r="B155" s="288">
        <v>57</v>
      </c>
    </row>
    <row r="156" customHeight="1" spans="1:2">
      <c r="A156" s="287" t="s">
        <v>201</v>
      </c>
      <c r="B156" s="288">
        <v>30</v>
      </c>
    </row>
    <row r="157" customHeight="1" spans="1:2">
      <c r="A157" s="287" t="s">
        <v>202</v>
      </c>
      <c r="B157" s="288"/>
    </row>
    <row r="158" customHeight="1" spans="1:2">
      <c r="A158" s="286" t="s">
        <v>214</v>
      </c>
      <c r="B158" s="285"/>
    </row>
    <row r="159" customHeight="1" spans="1:2">
      <c r="A159" s="287" t="s">
        <v>209</v>
      </c>
      <c r="B159" s="288"/>
    </row>
    <row r="160" customHeight="1" spans="1:2">
      <c r="A160" s="287" t="s">
        <v>289</v>
      </c>
      <c r="B160" s="288"/>
    </row>
    <row r="161" customHeight="1" spans="1:2">
      <c r="A161" s="287" t="s">
        <v>290</v>
      </c>
      <c r="B161" s="288">
        <v>576</v>
      </c>
    </row>
    <row r="162" customHeight="1" spans="1:2">
      <c r="A162" s="287" t="s">
        <v>200</v>
      </c>
      <c r="B162" s="288">
        <v>398</v>
      </c>
    </row>
    <row r="163" customHeight="1" spans="1:2">
      <c r="A163" s="287" t="s">
        <v>201</v>
      </c>
      <c r="B163" s="288">
        <v>137</v>
      </c>
    </row>
    <row r="164" customHeight="1" spans="1:2">
      <c r="A164" s="286" t="s">
        <v>202</v>
      </c>
      <c r="B164" s="285"/>
    </row>
    <row r="165" customHeight="1" spans="1:2">
      <c r="A165" s="287" t="s">
        <v>291</v>
      </c>
      <c r="B165" s="288"/>
    </row>
    <row r="166" customHeight="1" spans="1:2">
      <c r="A166" s="286" t="s">
        <v>209</v>
      </c>
      <c r="B166" s="285"/>
    </row>
    <row r="167" customHeight="1" spans="1:2">
      <c r="A167" s="287" t="s">
        <v>292</v>
      </c>
      <c r="B167" s="288">
        <v>41</v>
      </c>
    </row>
    <row r="168" customHeight="1" spans="1:2">
      <c r="A168" s="287" t="s">
        <v>293</v>
      </c>
      <c r="B168" s="288">
        <v>1351</v>
      </c>
    </row>
    <row r="169" customHeight="1" spans="1:2">
      <c r="A169" s="286" t="s">
        <v>200</v>
      </c>
      <c r="B169" s="285">
        <v>789</v>
      </c>
    </row>
    <row r="170" customHeight="1" spans="1:2">
      <c r="A170" s="287" t="s">
        <v>201</v>
      </c>
      <c r="B170" s="288">
        <v>268</v>
      </c>
    </row>
    <row r="171" customHeight="1" spans="1:2">
      <c r="A171" s="286" t="s">
        <v>202</v>
      </c>
      <c r="B171" s="285"/>
    </row>
    <row r="172" customHeight="1" spans="1:2">
      <c r="A172" s="287" t="s">
        <v>294</v>
      </c>
      <c r="B172" s="288"/>
    </row>
    <row r="173" customHeight="1" spans="1:2">
      <c r="A173" s="287" t="s">
        <v>209</v>
      </c>
      <c r="B173" s="288"/>
    </row>
    <row r="174" customHeight="1" spans="1:2">
      <c r="A174" s="287" t="s">
        <v>295</v>
      </c>
      <c r="B174" s="288">
        <v>294</v>
      </c>
    </row>
    <row r="175" customHeight="1" spans="1:2">
      <c r="A175" s="286" t="s">
        <v>296</v>
      </c>
      <c r="B175" s="285">
        <v>2019</v>
      </c>
    </row>
    <row r="176" customHeight="1" spans="1:2">
      <c r="A176" s="287" t="s">
        <v>200</v>
      </c>
      <c r="B176" s="288">
        <v>595</v>
      </c>
    </row>
    <row r="177" customHeight="1" spans="1:2">
      <c r="A177" s="286" t="s">
        <v>201</v>
      </c>
      <c r="B177" s="285">
        <v>254</v>
      </c>
    </row>
    <row r="178" customHeight="1" spans="1:2">
      <c r="A178" s="287" t="s">
        <v>202</v>
      </c>
      <c r="B178" s="288"/>
    </row>
    <row r="179" customHeight="1" spans="1:2">
      <c r="A179" s="286" t="s">
        <v>297</v>
      </c>
      <c r="B179" s="285">
        <v>10</v>
      </c>
    </row>
    <row r="180" customHeight="1" spans="1:2">
      <c r="A180" s="286" t="s">
        <v>209</v>
      </c>
      <c r="B180" s="285"/>
    </row>
    <row r="181" customHeight="1" spans="1:2">
      <c r="A181" s="287" t="s">
        <v>298</v>
      </c>
      <c r="B181" s="288">
        <v>1160</v>
      </c>
    </row>
    <row r="182" customHeight="1" spans="1:2">
      <c r="A182" s="287" t="s">
        <v>299</v>
      </c>
      <c r="B182" s="288">
        <v>614</v>
      </c>
    </row>
    <row r="183" customHeight="1" spans="1:2">
      <c r="A183" s="287" t="s">
        <v>200</v>
      </c>
      <c r="B183" s="288">
        <v>233</v>
      </c>
    </row>
    <row r="184" customHeight="1" spans="1:2">
      <c r="A184" s="286" t="s">
        <v>201</v>
      </c>
      <c r="B184" s="285"/>
    </row>
    <row r="185" customHeight="1" spans="1:2">
      <c r="A185" s="287" t="s">
        <v>202</v>
      </c>
      <c r="B185" s="288"/>
    </row>
    <row r="186" customHeight="1" spans="1:2">
      <c r="A186" s="286" t="s">
        <v>300</v>
      </c>
      <c r="B186" s="285"/>
    </row>
    <row r="187" customHeight="1" spans="1:2">
      <c r="A187" s="287" t="s">
        <v>209</v>
      </c>
      <c r="B187" s="288"/>
    </row>
    <row r="188" customHeight="1" spans="1:2">
      <c r="A188" s="286" t="s">
        <v>301</v>
      </c>
      <c r="B188" s="285">
        <v>381</v>
      </c>
    </row>
    <row r="189" customHeight="1" spans="1:2">
      <c r="A189" s="287" t="s">
        <v>302</v>
      </c>
      <c r="B189" s="288">
        <v>202</v>
      </c>
    </row>
    <row r="190" customHeight="1" spans="1:2">
      <c r="A190" s="287" t="s">
        <v>200</v>
      </c>
      <c r="B190" s="288">
        <v>141</v>
      </c>
    </row>
    <row r="191" customHeight="1" spans="1:2">
      <c r="A191" s="287" t="s">
        <v>201</v>
      </c>
      <c r="B191" s="288">
        <v>26</v>
      </c>
    </row>
    <row r="192" customHeight="1" spans="1:2">
      <c r="A192" s="287" t="s">
        <v>202</v>
      </c>
      <c r="B192" s="288"/>
    </row>
    <row r="193" customHeight="1" spans="1:2">
      <c r="A193" s="286" t="s">
        <v>303</v>
      </c>
      <c r="B193" s="285">
        <v>13</v>
      </c>
    </row>
    <row r="194" customHeight="1" spans="1:2">
      <c r="A194" s="287" t="s">
        <v>304</v>
      </c>
      <c r="B194" s="288">
        <v>6</v>
      </c>
    </row>
    <row r="195" customHeight="1" spans="1:2">
      <c r="A195" s="286" t="s">
        <v>209</v>
      </c>
      <c r="B195" s="285"/>
    </row>
    <row r="196" customHeight="1" spans="1:2">
      <c r="A196" s="286" t="s">
        <v>305</v>
      </c>
      <c r="B196" s="285">
        <v>16</v>
      </c>
    </row>
    <row r="197" customHeight="1" spans="1:2">
      <c r="A197" s="287" t="s">
        <v>306</v>
      </c>
      <c r="B197" s="288">
        <v>0</v>
      </c>
    </row>
    <row r="198" customHeight="1" spans="1:2">
      <c r="A198" s="287" t="s">
        <v>200</v>
      </c>
      <c r="B198" s="288"/>
    </row>
    <row r="199" customHeight="1" spans="1:2">
      <c r="A199" s="287" t="s">
        <v>201</v>
      </c>
      <c r="B199" s="288"/>
    </row>
    <row r="200" customHeight="1" spans="1:2">
      <c r="A200" s="287" t="s">
        <v>202</v>
      </c>
      <c r="B200" s="288"/>
    </row>
    <row r="201" customHeight="1" spans="1:2">
      <c r="A201" s="287" t="s">
        <v>209</v>
      </c>
      <c r="B201" s="288"/>
    </row>
    <row r="202" customHeight="1" spans="1:2">
      <c r="A202" s="287" t="s">
        <v>307</v>
      </c>
      <c r="B202" s="288"/>
    </row>
    <row r="203" customHeight="1" spans="1:2">
      <c r="A203" s="287" t="s">
        <v>308</v>
      </c>
      <c r="B203" s="288">
        <v>48</v>
      </c>
    </row>
    <row r="204" customHeight="1" spans="1:2">
      <c r="A204" s="287" t="s">
        <v>200</v>
      </c>
      <c r="B204" s="288"/>
    </row>
    <row r="205" customHeight="1" spans="1:2">
      <c r="A205" s="287" t="s">
        <v>201</v>
      </c>
      <c r="B205" s="288">
        <v>48</v>
      </c>
    </row>
    <row r="206" customHeight="1" spans="1:2">
      <c r="A206" s="286" t="s">
        <v>202</v>
      </c>
      <c r="B206" s="285"/>
    </row>
    <row r="207" customHeight="1" spans="1:2">
      <c r="A207" s="287" t="s">
        <v>209</v>
      </c>
      <c r="B207" s="288"/>
    </row>
    <row r="208" customHeight="1" spans="1:2">
      <c r="A208" s="287" t="s">
        <v>309</v>
      </c>
      <c r="B208" s="288"/>
    </row>
    <row r="209" customHeight="1" spans="1:2">
      <c r="A209" s="287" t="s">
        <v>310</v>
      </c>
      <c r="B209" s="288">
        <v>0</v>
      </c>
    </row>
    <row r="210" customHeight="1" spans="1:2">
      <c r="A210" s="286" t="s">
        <v>200</v>
      </c>
      <c r="B210" s="285"/>
    </row>
    <row r="211" customHeight="1" spans="1:2">
      <c r="A211" s="287" t="s">
        <v>201</v>
      </c>
      <c r="B211" s="288"/>
    </row>
    <row r="212" customHeight="1" spans="1:2">
      <c r="A212" s="287" t="s">
        <v>202</v>
      </c>
      <c r="B212" s="288"/>
    </row>
    <row r="213" customHeight="1" spans="1:2">
      <c r="A213" s="287" t="s">
        <v>311</v>
      </c>
      <c r="B213" s="288"/>
    </row>
    <row r="214" customHeight="1" spans="1:2">
      <c r="A214" s="287" t="s">
        <v>209</v>
      </c>
      <c r="B214" s="288"/>
    </row>
    <row r="215" customHeight="1" spans="1:2">
      <c r="A215" s="287" t="s">
        <v>312</v>
      </c>
      <c r="B215" s="288"/>
    </row>
    <row r="216" customHeight="1" spans="1:2">
      <c r="A216" s="289" t="s">
        <v>313</v>
      </c>
      <c r="B216" s="285">
        <v>3434</v>
      </c>
    </row>
    <row r="217" customHeight="1" spans="1:2">
      <c r="A217" s="290" t="s">
        <v>200</v>
      </c>
      <c r="B217" s="288">
        <v>2415</v>
      </c>
    </row>
    <row r="218" customHeight="1" spans="1:2">
      <c r="A218" s="290" t="s">
        <v>201</v>
      </c>
      <c r="B218" s="288">
        <v>10</v>
      </c>
    </row>
    <row r="219" customHeight="1" spans="1:2">
      <c r="A219" s="289" t="s">
        <v>202</v>
      </c>
      <c r="B219" s="285"/>
    </row>
    <row r="220" customHeight="1" spans="1:2">
      <c r="A220" s="290" t="s">
        <v>314</v>
      </c>
      <c r="B220" s="288">
        <v>10</v>
      </c>
    </row>
    <row r="221" customHeight="1" spans="1:2">
      <c r="A221" s="290" t="s">
        <v>315</v>
      </c>
      <c r="B221" s="288">
        <v>50</v>
      </c>
    </row>
    <row r="222" customHeight="1" spans="1:2">
      <c r="A222" s="290" t="s">
        <v>240</v>
      </c>
      <c r="B222" s="288"/>
    </row>
    <row r="223" customHeight="1" spans="1:2">
      <c r="A223" s="290" t="s">
        <v>316</v>
      </c>
      <c r="B223" s="288">
        <v>30</v>
      </c>
    </row>
    <row r="224" customHeight="1" spans="1:2">
      <c r="A224" s="286" t="s">
        <v>317</v>
      </c>
      <c r="B224" s="285">
        <v>51</v>
      </c>
    </row>
    <row r="225" customHeight="1" spans="1:2">
      <c r="A225" s="287" t="s">
        <v>318</v>
      </c>
      <c r="B225" s="288"/>
    </row>
    <row r="226" customHeight="1" spans="1:2">
      <c r="A226" s="287" t="s">
        <v>319</v>
      </c>
      <c r="B226" s="288"/>
    </row>
    <row r="227" customHeight="1" spans="1:2">
      <c r="A227" s="287" t="s">
        <v>320</v>
      </c>
      <c r="B227" s="288">
        <v>100</v>
      </c>
    </row>
    <row r="228" customHeight="1" spans="1:2">
      <c r="A228" s="286" t="s">
        <v>321</v>
      </c>
      <c r="B228" s="285">
        <v>148</v>
      </c>
    </row>
    <row r="229" customHeight="1" spans="1:2">
      <c r="A229" s="286" t="s">
        <v>209</v>
      </c>
      <c r="B229" s="285"/>
    </row>
    <row r="230" customHeight="1" spans="1:2">
      <c r="A230" s="287" t="s">
        <v>322</v>
      </c>
      <c r="B230" s="288">
        <v>620</v>
      </c>
    </row>
    <row r="231" customHeight="1" spans="1:2">
      <c r="A231" s="287" t="s">
        <v>323</v>
      </c>
      <c r="B231" s="288">
        <v>0</v>
      </c>
    </row>
    <row r="232" customHeight="1" spans="1:2">
      <c r="A232" s="287" t="s">
        <v>200</v>
      </c>
      <c r="B232" s="288"/>
    </row>
    <row r="233" customHeight="1" spans="1:2">
      <c r="A233" s="287" t="s">
        <v>201</v>
      </c>
      <c r="B233" s="288"/>
    </row>
    <row r="234" customHeight="1" spans="1:2">
      <c r="A234" s="287" t="s">
        <v>202</v>
      </c>
      <c r="B234" s="288"/>
    </row>
    <row r="235" customHeight="1" spans="1:2">
      <c r="A235" s="287" t="s">
        <v>294</v>
      </c>
      <c r="B235" s="288"/>
    </row>
    <row r="236" customHeight="1" spans="1:2">
      <c r="A236" s="287" t="s">
        <v>209</v>
      </c>
      <c r="B236" s="288"/>
    </row>
    <row r="237" customHeight="1" spans="1:2">
      <c r="A237" s="286" t="s">
        <v>324</v>
      </c>
      <c r="B237" s="285"/>
    </row>
    <row r="238" customHeight="1" spans="1:2">
      <c r="A238" s="287" t="s">
        <v>325</v>
      </c>
      <c r="B238" s="288">
        <v>287</v>
      </c>
    </row>
    <row r="239" customHeight="1" spans="1:2">
      <c r="A239" s="287" t="s">
        <v>200</v>
      </c>
      <c r="B239" s="288">
        <v>24</v>
      </c>
    </row>
    <row r="240" customHeight="1" spans="1:2">
      <c r="A240" s="287" t="s">
        <v>201</v>
      </c>
      <c r="B240" s="288">
        <v>22</v>
      </c>
    </row>
    <row r="241" customHeight="1" spans="1:2">
      <c r="A241" s="287" t="s">
        <v>202</v>
      </c>
      <c r="B241" s="288"/>
    </row>
    <row r="242" customHeight="1" spans="1:2">
      <c r="A242" s="287" t="s">
        <v>326</v>
      </c>
      <c r="B242" s="288">
        <v>135</v>
      </c>
    </row>
    <row r="243" customHeight="1" spans="1:2">
      <c r="A243" s="286" t="s">
        <v>327</v>
      </c>
      <c r="B243" s="285">
        <v>106</v>
      </c>
    </row>
    <row r="244" customHeight="1" spans="1:2">
      <c r="A244" s="287" t="s">
        <v>328</v>
      </c>
      <c r="B244" s="288">
        <v>30</v>
      </c>
    </row>
    <row r="245" customHeight="1" spans="1:2">
      <c r="A245" s="287" t="s">
        <v>329</v>
      </c>
      <c r="B245" s="288"/>
    </row>
    <row r="246" customHeight="1" spans="1:2">
      <c r="A246" s="287" t="s">
        <v>330</v>
      </c>
      <c r="B246" s="288">
        <v>30</v>
      </c>
    </row>
    <row r="247" customHeight="1" spans="1:2">
      <c r="A247" s="287" t="s">
        <v>170</v>
      </c>
      <c r="B247" s="288">
        <v>0</v>
      </c>
    </row>
    <row r="248" customHeight="1" spans="1:2">
      <c r="A248" s="287" t="s">
        <v>331</v>
      </c>
      <c r="B248" s="288">
        <v>0</v>
      </c>
    </row>
    <row r="249" customHeight="1" spans="1:2">
      <c r="A249" s="287" t="s">
        <v>200</v>
      </c>
      <c r="B249" s="288"/>
    </row>
    <row r="250" customHeight="1" spans="1:2">
      <c r="A250" s="286" t="s">
        <v>201</v>
      </c>
      <c r="B250" s="285"/>
    </row>
    <row r="251" customHeight="1" spans="1:2">
      <c r="A251" s="287" t="s">
        <v>202</v>
      </c>
      <c r="B251" s="288"/>
    </row>
    <row r="252" customHeight="1" spans="1:2">
      <c r="A252" s="286" t="s">
        <v>294</v>
      </c>
      <c r="B252" s="285"/>
    </row>
    <row r="253" customHeight="1" spans="1:2">
      <c r="A253" s="287" t="s">
        <v>209</v>
      </c>
      <c r="B253" s="288"/>
    </row>
    <row r="254" customHeight="1" spans="1:2">
      <c r="A254" s="287" t="s">
        <v>332</v>
      </c>
      <c r="B254" s="288"/>
    </row>
    <row r="255" customHeight="1" spans="1:2">
      <c r="A255" s="287" t="s">
        <v>333</v>
      </c>
      <c r="B255" s="288">
        <v>0</v>
      </c>
    </row>
    <row r="256" customHeight="1" spans="1:2">
      <c r="A256" s="286" t="s">
        <v>334</v>
      </c>
      <c r="B256" s="285"/>
    </row>
    <row r="257" customHeight="1" spans="1:2">
      <c r="A257" s="287" t="s">
        <v>335</v>
      </c>
      <c r="B257" s="288"/>
    </row>
    <row r="258" customHeight="1" spans="1:2">
      <c r="A258" s="287" t="s">
        <v>336</v>
      </c>
      <c r="B258" s="288">
        <v>0</v>
      </c>
    </row>
    <row r="259" customHeight="1" spans="1:2">
      <c r="A259" s="287" t="s">
        <v>337</v>
      </c>
      <c r="B259" s="288"/>
    </row>
    <row r="260" customHeight="1" spans="1:2">
      <c r="A260" s="287" t="s">
        <v>338</v>
      </c>
      <c r="B260" s="288"/>
    </row>
    <row r="261" customHeight="1" spans="1:2">
      <c r="A261" s="287" t="s">
        <v>339</v>
      </c>
      <c r="B261" s="288">
        <v>0</v>
      </c>
    </row>
    <row r="262" customHeight="1" spans="1:2">
      <c r="A262" s="287" t="s">
        <v>340</v>
      </c>
      <c r="B262" s="288"/>
    </row>
    <row r="263" customHeight="1" spans="1:2">
      <c r="A263" s="286" t="s">
        <v>341</v>
      </c>
      <c r="B263" s="285"/>
    </row>
    <row r="264" customHeight="1" spans="1:2">
      <c r="A264" s="287" t="s">
        <v>342</v>
      </c>
      <c r="B264" s="288"/>
    </row>
    <row r="265" customHeight="1" spans="1:2">
      <c r="A265" s="287" t="s">
        <v>343</v>
      </c>
      <c r="B265" s="288"/>
    </row>
    <row r="266" customHeight="1" spans="1:2">
      <c r="A266" s="287" t="s">
        <v>344</v>
      </c>
      <c r="B266" s="288"/>
    </row>
    <row r="267" customHeight="1" spans="1:2">
      <c r="A267" s="287" t="s">
        <v>345</v>
      </c>
      <c r="B267" s="288">
        <v>0</v>
      </c>
    </row>
    <row r="268" customHeight="1" spans="1:2">
      <c r="A268" s="286" t="s">
        <v>346</v>
      </c>
      <c r="B268" s="285"/>
    </row>
    <row r="269" customHeight="1" spans="1:2">
      <c r="A269" s="287" t="s">
        <v>347</v>
      </c>
      <c r="B269" s="288"/>
    </row>
    <row r="270" customHeight="1" spans="1:2">
      <c r="A270" s="287" t="s">
        <v>348</v>
      </c>
      <c r="B270" s="288"/>
    </row>
    <row r="271" customHeight="1" spans="1:2">
      <c r="A271" s="287" t="s">
        <v>349</v>
      </c>
      <c r="B271" s="288"/>
    </row>
    <row r="272" customHeight="1" spans="1:2">
      <c r="A272" s="287" t="s">
        <v>350</v>
      </c>
      <c r="B272" s="288">
        <v>0</v>
      </c>
    </row>
    <row r="273" customHeight="1" spans="1:2">
      <c r="A273" s="287" t="s">
        <v>351</v>
      </c>
      <c r="B273" s="288"/>
    </row>
    <row r="274" customHeight="1" spans="1:2">
      <c r="A274" s="287" t="s">
        <v>352</v>
      </c>
      <c r="B274" s="288">
        <v>0</v>
      </c>
    </row>
    <row r="275" customHeight="1" spans="1:2">
      <c r="A275" s="287" t="s">
        <v>353</v>
      </c>
      <c r="B275" s="288"/>
    </row>
    <row r="276" customHeight="1" spans="1:2">
      <c r="A276" s="286" t="s">
        <v>354</v>
      </c>
      <c r="B276" s="285"/>
    </row>
    <row r="277" customHeight="1" spans="1:2">
      <c r="A277" s="287" t="s">
        <v>355</v>
      </c>
      <c r="B277" s="288"/>
    </row>
    <row r="278" customHeight="1" spans="1:2">
      <c r="A278" s="287" t="s">
        <v>356</v>
      </c>
      <c r="B278" s="288"/>
    </row>
    <row r="279" customHeight="1" spans="1:2">
      <c r="A279" s="286" t="s">
        <v>357</v>
      </c>
      <c r="B279" s="285">
        <v>0</v>
      </c>
    </row>
    <row r="280" customHeight="1" spans="1:2">
      <c r="A280" s="287" t="s">
        <v>200</v>
      </c>
      <c r="B280" s="288"/>
    </row>
    <row r="281" customHeight="1" spans="1:2">
      <c r="A281" s="286" t="s">
        <v>201</v>
      </c>
      <c r="B281" s="285"/>
    </row>
    <row r="282" customHeight="1" spans="1:2">
      <c r="A282" s="287" t="s">
        <v>202</v>
      </c>
      <c r="B282" s="288"/>
    </row>
    <row r="283" customHeight="1" spans="1:2">
      <c r="A283" s="286" t="s">
        <v>209</v>
      </c>
      <c r="B283" s="285"/>
    </row>
    <row r="284" customHeight="1" spans="1:2">
      <c r="A284" s="287" t="s">
        <v>358</v>
      </c>
      <c r="B284" s="288"/>
    </row>
    <row r="285" customHeight="1" spans="1:2">
      <c r="A285" s="286" t="s">
        <v>359</v>
      </c>
      <c r="B285" s="285">
        <v>0</v>
      </c>
    </row>
    <row r="286" customHeight="1" spans="1:2">
      <c r="A286" s="287" t="s">
        <v>360</v>
      </c>
      <c r="B286" s="288"/>
    </row>
    <row r="287" customHeight="1" spans="1:2">
      <c r="A287" s="286" t="s">
        <v>171</v>
      </c>
      <c r="B287" s="285">
        <v>140</v>
      </c>
    </row>
    <row r="288" customHeight="1" spans="1:2">
      <c r="A288" s="287" t="s">
        <v>361</v>
      </c>
      <c r="B288" s="288">
        <v>0</v>
      </c>
    </row>
    <row r="289" customHeight="1" spans="1:2">
      <c r="A289" s="287" t="s">
        <v>362</v>
      </c>
      <c r="B289" s="288"/>
    </row>
    <row r="290" customHeight="1" spans="1:2">
      <c r="A290" s="287" t="s">
        <v>363</v>
      </c>
      <c r="B290" s="288"/>
    </row>
    <row r="291" customHeight="1" spans="1:2">
      <c r="A291" s="286" t="s">
        <v>364</v>
      </c>
      <c r="B291" s="285"/>
    </row>
    <row r="292" customHeight="1" spans="1:2">
      <c r="A292" s="287" t="s">
        <v>365</v>
      </c>
      <c r="B292" s="288">
        <v>0</v>
      </c>
    </row>
    <row r="293" customHeight="1" spans="1:2">
      <c r="A293" s="286" t="s">
        <v>366</v>
      </c>
      <c r="B293" s="285"/>
    </row>
    <row r="294" customHeight="1" spans="1:2">
      <c r="A294" s="286" t="s">
        <v>367</v>
      </c>
      <c r="B294" s="285">
        <v>0</v>
      </c>
    </row>
    <row r="295" customHeight="1" spans="1:2">
      <c r="A295" s="287" t="s">
        <v>368</v>
      </c>
      <c r="B295" s="288"/>
    </row>
    <row r="296" customHeight="1" spans="1:2">
      <c r="A296" s="287" t="s">
        <v>369</v>
      </c>
      <c r="B296" s="288">
        <v>50</v>
      </c>
    </row>
    <row r="297" customHeight="1" spans="1:2">
      <c r="A297" s="287" t="s">
        <v>370</v>
      </c>
      <c r="B297" s="288"/>
    </row>
    <row r="298" customHeight="1" spans="1:2">
      <c r="A298" s="286" t="s">
        <v>371</v>
      </c>
      <c r="B298" s="285"/>
    </row>
    <row r="299" customHeight="1" spans="1:2">
      <c r="A299" s="287" t="s">
        <v>372</v>
      </c>
      <c r="B299" s="288"/>
    </row>
    <row r="300" customHeight="1" spans="1:2">
      <c r="A300" s="287" t="s">
        <v>373</v>
      </c>
      <c r="B300" s="288"/>
    </row>
    <row r="301" customHeight="1" spans="1:2">
      <c r="A301" s="287" t="s">
        <v>374</v>
      </c>
      <c r="B301" s="288">
        <v>20</v>
      </c>
    </row>
    <row r="302" customHeight="1" spans="1:2">
      <c r="A302" s="287" t="s">
        <v>375</v>
      </c>
      <c r="B302" s="288"/>
    </row>
    <row r="303" customHeight="1" spans="1:2">
      <c r="A303" s="287" t="s">
        <v>376</v>
      </c>
      <c r="B303" s="288">
        <v>30</v>
      </c>
    </row>
    <row r="304" customHeight="1" spans="1:2">
      <c r="A304" s="287" t="s">
        <v>377</v>
      </c>
      <c r="B304" s="288">
        <v>90</v>
      </c>
    </row>
    <row r="305" customHeight="1" spans="1:2">
      <c r="A305" s="286" t="s">
        <v>378</v>
      </c>
      <c r="B305" s="285">
        <v>90</v>
      </c>
    </row>
    <row r="306" customHeight="1" spans="1:2">
      <c r="A306" s="287" t="s">
        <v>172</v>
      </c>
      <c r="B306" s="288">
        <v>13219</v>
      </c>
    </row>
    <row r="307" customHeight="1" spans="1:2">
      <c r="A307" s="287" t="s">
        <v>379</v>
      </c>
      <c r="B307" s="288">
        <v>44</v>
      </c>
    </row>
    <row r="308" customHeight="1" spans="1:2">
      <c r="A308" s="286" t="s">
        <v>380</v>
      </c>
      <c r="B308" s="285"/>
    </row>
    <row r="309" customHeight="1" spans="1:2">
      <c r="A309" s="287" t="s">
        <v>381</v>
      </c>
      <c r="B309" s="288">
        <v>44</v>
      </c>
    </row>
    <row r="310" customHeight="1" spans="1:2">
      <c r="A310" s="287" t="s">
        <v>382</v>
      </c>
      <c r="B310" s="288">
        <v>10740</v>
      </c>
    </row>
    <row r="311" customHeight="1" spans="1:2">
      <c r="A311" s="287" t="s">
        <v>200</v>
      </c>
      <c r="B311" s="288">
        <v>7228</v>
      </c>
    </row>
    <row r="312" customHeight="1" spans="1:2">
      <c r="A312" s="287" t="s">
        <v>201</v>
      </c>
      <c r="B312" s="288">
        <v>595</v>
      </c>
    </row>
    <row r="313" customHeight="1" spans="1:2">
      <c r="A313" s="287" t="s">
        <v>202</v>
      </c>
      <c r="B313" s="288"/>
    </row>
    <row r="314" customHeight="1" spans="1:2">
      <c r="A314" s="287" t="s">
        <v>240</v>
      </c>
      <c r="B314" s="288"/>
    </row>
    <row r="315" customHeight="1" spans="1:2">
      <c r="A315" s="286" t="s">
        <v>383</v>
      </c>
      <c r="B315" s="285">
        <v>1094</v>
      </c>
    </row>
    <row r="316" customHeight="1" spans="1:2">
      <c r="A316" s="287" t="s">
        <v>384</v>
      </c>
      <c r="B316" s="288"/>
    </row>
    <row r="317" customHeight="1" spans="1:2">
      <c r="A317" s="286" t="s">
        <v>385</v>
      </c>
      <c r="B317" s="285"/>
    </row>
    <row r="318" customHeight="1" spans="1:2">
      <c r="A318" s="287" t="s">
        <v>386</v>
      </c>
      <c r="B318" s="288"/>
    </row>
    <row r="319" customHeight="1" spans="1:2">
      <c r="A319" s="287" t="s">
        <v>209</v>
      </c>
      <c r="B319" s="288"/>
    </row>
    <row r="320" customHeight="1" spans="1:2">
      <c r="A320" s="286" t="s">
        <v>387</v>
      </c>
      <c r="B320" s="285">
        <v>1823</v>
      </c>
    </row>
    <row r="321" customHeight="1" spans="1:2">
      <c r="A321" s="287" t="s">
        <v>388</v>
      </c>
      <c r="B321" s="288">
        <v>0</v>
      </c>
    </row>
    <row r="322" customHeight="1" spans="1:2">
      <c r="A322" s="287" t="s">
        <v>200</v>
      </c>
      <c r="B322" s="288"/>
    </row>
    <row r="323" customHeight="1" spans="1:2">
      <c r="A323" s="287" t="s">
        <v>201</v>
      </c>
      <c r="B323" s="288"/>
    </row>
    <row r="324" customHeight="1" spans="1:2">
      <c r="A324" s="286" t="s">
        <v>202</v>
      </c>
      <c r="B324" s="285"/>
    </row>
    <row r="325" customHeight="1" spans="1:2">
      <c r="A325" s="287" t="s">
        <v>389</v>
      </c>
      <c r="B325" s="288"/>
    </row>
    <row r="326" customHeight="1" spans="1:2">
      <c r="A326" s="287" t="s">
        <v>209</v>
      </c>
      <c r="B326" s="288"/>
    </row>
    <row r="327" customHeight="1" spans="1:2">
      <c r="A327" s="287" t="s">
        <v>390</v>
      </c>
      <c r="B327" s="288"/>
    </row>
    <row r="328" customHeight="1" spans="1:2">
      <c r="A328" s="286" t="s">
        <v>391</v>
      </c>
      <c r="B328" s="285">
        <v>328</v>
      </c>
    </row>
    <row r="329" customHeight="1" spans="1:2">
      <c r="A329" s="287" t="s">
        <v>200</v>
      </c>
      <c r="B329" s="288">
        <v>79</v>
      </c>
    </row>
    <row r="330" customHeight="1" spans="1:2">
      <c r="A330" s="287" t="s">
        <v>201</v>
      </c>
      <c r="B330" s="288"/>
    </row>
    <row r="331" customHeight="1" spans="1:2">
      <c r="A331" s="286" t="s">
        <v>202</v>
      </c>
      <c r="B331" s="285"/>
    </row>
    <row r="332" customHeight="1" spans="1:2">
      <c r="A332" s="287" t="s">
        <v>392</v>
      </c>
      <c r="B332" s="288"/>
    </row>
    <row r="333" customHeight="1" spans="1:2">
      <c r="A333" s="286" t="s">
        <v>393</v>
      </c>
      <c r="B333" s="285"/>
    </row>
    <row r="334" customHeight="1" spans="1:2">
      <c r="A334" s="287" t="s">
        <v>209</v>
      </c>
      <c r="B334" s="288"/>
    </row>
    <row r="335" customHeight="1" spans="1:2">
      <c r="A335" s="287" t="s">
        <v>394</v>
      </c>
      <c r="B335" s="288">
        <v>249</v>
      </c>
    </row>
    <row r="336" customHeight="1" spans="1:2">
      <c r="A336" s="287" t="s">
        <v>395</v>
      </c>
      <c r="B336" s="288">
        <v>679</v>
      </c>
    </row>
    <row r="337" customHeight="1" spans="1:2">
      <c r="A337" s="287" t="s">
        <v>200</v>
      </c>
      <c r="B337" s="288">
        <v>160</v>
      </c>
    </row>
    <row r="338" customHeight="1" spans="1:2">
      <c r="A338" s="286" t="s">
        <v>201</v>
      </c>
      <c r="B338" s="285"/>
    </row>
    <row r="339" customHeight="1" spans="1:2">
      <c r="A339" s="287" t="s">
        <v>202</v>
      </c>
      <c r="B339" s="288"/>
    </row>
    <row r="340" customHeight="1" spans="1:2">
      <c r="A340" s="286" t="s">
        <v>396</v>
      </c>
      <c r="B340" s="285"/>
    </row>
    <row r="341" customHeight="1" spans="1:2">
      <c r="A341" s="286" t="s">
        <v>397</v>
      </c>
      <c r="B341" s="285"/>
    </row>
    <row r="342" customHeight="1" spans="1:2">
      <c r="A342" s="287" t="s">
        <v>398</v>
      </c>
      <c r="B342" s="288"/>
    </row>
    <row r="343" customHeight="1" spans="1:2">
      <c r="A343" s="287" t="s">
        <v>209</v>
      </c>
      <c r="B343" s="288"/>
    </row>
    <row r="344" customHeight="1" spans="1:2">
      <c r="A344" s="287" t="s">
        <v>399</v>
      </c>
      <c r="B344" s="288">
        <v>519</v>
      </c>
    </row>
    <row r="345" customHeight="1" spans="1:2">
      <c r="A345" s="286" t="s">
        <v>400</v>
      </c>
      <c r="B345" s="285">
        <v>1354</v>
      </c>
    </row>
    <row r="346" customHeight="1" spans="1:2">
      <c r="A346" s="287" t="s">
        <v>200</v>
      </c>
      <c r="B346" s="288">
        <v>822</v>
      </c>
    </row>
    <row r="347" customHeight="1" spans="1:2">
      <c r="A347" s="287" t="s">
        <v>201</v>
      </c>
      <c r="B347" s="288">
        <v>159</v>
      </c>
    </row>
    <row r="348" customHeight="1" spans="1:2">
      <c r="A348" s="287" t="s">
        <v>202</v>
      </c>
      <c r="B348" s="288"/>
    </row>
    <row r="349" customHeight="1" spans="1:2">
      <c r="A349" s="286" t="s">
        <v>401</v>
      </c>
      <c r="B349" s="285">
        <v>19</v>
      </c>
    </row>
    <row r="350" customHeight="1" spans="1:2">
      <c r="A350" s="287" t="s">
        <v>402</v>
      </c>
      <c r="B350" s="288"/>
    </row>
    <row r="351" customHeight="1" spans="1:2">
      <c r="A351" s="287" t="s">
        <v>403</v>
      </c>
      <c r="B351" s="288"/>
    </row>
    <row r="352" customHeight="1" spans="1:2">
      <c r="A352" s="287" t="s">
        <v>404</v>
      </c>
      <c r="B352" s="288">
        <v>38</v>
      </c>
    </row>
    <row r="353" customHeight="1" spans="1:2">
      <c r="A353" s="286" t="s">
        <v>405</v>
      </c>
      <c r="B353" s="285"/>
    </row>
    <row r="354" customHeight="1" spans="1:2">
      <c r="A354" s="287" t="s">
        <v>406</v>
      </c>
      <c r="B354" s="288">
        <v>43</v>
      </c>
    </row>
    <row r="355" customHeight="1" spans="1:2">
      <c r="A355" s="286" t="s">
        <v>407</v>
      </c>
      <c r="B355" s="285"/>
    </row>
    <row r="356" customHeight="1" spans="1:2">
      <c r="A356" s="286" t="s">
        <v>240</v>
      </c>
      <c r="B356" s="285"/>
    </row>
    <row r="357" customHeight="1" spans="1:2">
      <c r="A357" s="287" t="s">
        <v>209</v>
      </c>
      <c r="B357" s="288"/>
    </row>
    <row r="358" customHeight="1" spans="1:2">
      <c r="A358" s="287" t="s">
        <v>408</v>
      </c>
      <c r="B358" s="288">
        <v>273</v>
      </c>
    </row>
    <row r="359" customHeight="1" spans="1:2">
      <c r="A359" s="287" t="s">
        <v>409</v>
      </c>
      <c r="B359" s="288">
        <v>0</v>
      </c>
    </row>
    <row r="360" customHeight="1" spans="1:2">
      <c r="A360" s="287" t="s">
        <v>200</v>
      </c>
      <c r="B360" s="288"/>
    </row>
    <row r="361" customHeight="1" spans="1:2">
      <c r="A361" s="286" t="s">
        <v>201</v>
      </c>
      <c r="B361" s="285"/>
    </row>
    <row r="362" customHeight="1" spans="1:2">
      <c r="A362" s="287" t="s">
        <v>202</v>
      </c>
      <c r="B362" s="288"/>
    </row>
    <row r="363" customHeight="1" spans="1:2">
      <c r="A363" s="286" t="s">
        <v>410</v>
      </c>
      <c r="B363" s="285"/>
    </row>
    <row r="364" customHeight="1" spans="1:2">
      <c r="A364" s="287" t="s">
        <v>411</v>
      </c>
      <c r="B364" s="288"/>
    </row>
    <row r="365" customHeight="1" spans="1:2">
      <c r="A365" s="287" t="s">
        <v>412</v>
      </c>
      <c r="B365" s="288"/>
    </row>
    <row r="366" customHeight="1" spans="1:2">
      <c r="A366" s="286" t="s">
        <v>240</v>
      </c>
      <c r="B366" s="285"/>
    </row>
    <row r="367" customHeight="1" spans="1:2">
      <c r="A367" s="287" t="s">
        <v>209</v>
      </c>
      <c r="B367" s="288"/>
    </row>
    <row r="368" customHeight="1" spans="1:2">
      <c r="A368" s="286" t="s">
        <v>413</v>
      </c>
      <c r="B368" s="285"/>
    </row>
    <row r="369" customHeight="1" spans="1:2">
      <c r="A369" s="287" t="s">
        <v>414</v>
      </c>
      <c r="B369" s="288">
        <v>0</v>
      </c>
    </row>
    <row r="370" customHeight="1" spans="1:2">
      <c r="A370" s="286" t="s">
        <v>200</v>
      </c>
      <c r="B370" s="285"/>
    </row>
    <row r="371" customHeight="1" spans="1:2">
      <c r="A371" s="286" t="s">
        <v>201</v>
      </c>
      <c r="B371" s="285"/>
    </row>
    <row r="372" customHeight="1" spans="1:2">
      <c r="A372" s="287" t="s">
        <v>202</v>
      </c>
      <c r="B372" s="288"/>
    </row>
    <row r="373" customHeight="1" spans="1:2">
      <c r="A373" s="287" t="s">
        <v>415</v>
      </c>
      <c r="B373" s="288"/>
    </row>
    <row r="374" customHeight="1" spans="1:2">
      <c r="A374" s="287" t="s">
        <v>416</v>
      </c>
      <c r="B374" s="288"/>
    </row>
    <row r="375" customHeight="1" spans="1:2">
      <c r="A375" s="287" t="s">
        <v>417</v>
      </c>
      <c r="B375" s="288"/>
    </row>
    <row r="376" customHeight="1" spans="1:2">
      <c r="A376" s="287" t="s">
        <v>240</v>
      </c>
      <c r="B376" s="288"/>
    </row>
    <row r="377" customHeight="1" spans="1:2">
      <c r="A377" s="287" t="s">
        <v>209</v>
      </c>
      <c r="B377" s="288"/>
    </row>
    <row r="378" customHeight="1" spans="1:2">
      <c r="A378" s="287" t="s">
        <v>418</v>
      </c>
      <c r="B378" s="288"/>
    </row>
    <row r="379" customHeight="1" spans="1:2">
      <c r="A379" s="287" t="s">
        <v>419</v>
      </c>
      <c r="B379" s="288">
        <v>0</v>
      </c>
    </row>
    <row r="380" customHeight="1" spans="1:2">
      <c r="A380" s="287" t="s">
        <v>200</v>
      </c>
      <c r="B380" s="288"/>
    </row>
    <row r="381" customHeight="1" spans="1:2">
      <c r="A381" s="287" t="s">
        <v>201</v>
      </c>
      <c r="B381" s="288"/>
    </row>
    <row r="382" customHeight="1" spans="1:2">
      <c r="A382" s="287" t="s">
        <v>202</v>
      </c>
      <c r="B382" s="288"/>
    </row>
    <row r="383" customHeight="1" spans="1:2">
      <c r="A383" s="287" t="s">
        <v>420</v>
      </c>
      <c r="B383" s="288"/>
    </row>
    <row r="384" customHeight="1" spans="1:2">
      <c r="A384" s="287" t="s">
        <v>421</v>
      </c>
      <c r="B384" s="288"/>
    </row>
    <row r="385" customHeight="1" spans="1:2">
      <c r="A385" s="287" t="s">
        <v>209</v>
      </c>
      <c r="B385" s="288"/>
    </row>
    <row r="386" customHeight="1" spans="1:2">
      <c r="A386" s="287" t="s">
        <v>422</v>
      </c>
      <c r="B386" s="288"/>
    </row>
    <row r="387" customHeight="1" spans="1:2">
      <c r="A387" s="287" t="s">
        <v>423</v>
      </c>
      <c r="B387" s="288">
        <v>0</v>
      </c>
    </row>
    <row r="388" customHeight="1" spans="1:2">
      <c r="A388" s="287" t="s">
        <v>200</v>
      </c>
      <c r="B388" s="288"/>
    </row>
    <row r="389" customHeight="1" spans="1:2">
      <c r="A389" s="287" t="s">
        <v>201</v>
      </c>
      <c r="B389" s="288"/>
    </row>
    <row r="390" customHeight="1" spans="1:2">
      <c r="A390" s="287" t="s">
        <v>240</v>
      </c>
      <c r="B390" s="288"/>
    </row>
    <row r="391" customHeight="1" spans="1:2">
      <c r="A391" s="287" t="s">
        <v>424</v>
      </c>
      <c r="B391" s="288"/>
    </row>
    <row r="392" customHeight="1" spans="1:2">
      <c r="A392" s="287" t="s">
        <v>425</v>
      </c>
      <c r="B392" s="288"/>
    </row>
    <row r="393" customHeight="1" spans="1:2">
      <c r="A393" s="286" t="s">
        <v>426</v>
      </c>
      <c r="B393" s="285">
        <v>74</v>
      </c>
    </row>
    <row r="394" customHeight="1" spans="1:2">
      <c r="A394" s="287" t="s">
        <v>427</v>
      </c>
      <c r="B394" s="288">
        <v>15</v>
      </c>
    </row>
    <row r="395" customHeight="1" spans="1:2">
      <c r="A395" s="287" t="s">
        <v>428</v>
      </c>
      <c r="B395" s="288">
        <v>59</v>
      </c>
    </row>
    <row r="396" customHeight="1" spans="1:2">
      <c r="A396" s="287" t="s">
        <v>173</v>
      </c>
      <c r="B396" s="288">
        <v>121678</v>
      </c>
    </row>
    <row r="397" customHeight="1" spans="1:2">
      <c r="A397" s="287" t="s">
        <v>429</v>
      </c>
      <c r="B397" s="288">
        <v>2169</v>
      </c>
    </row>
    <row r="398" customHeight="1" spans="1:2">
      <c r="A398" s="287" t="s">
        <v>200</v>
      </c>
      <c r="B398" s="288">
        <v>1119</v>
      </c>
    </row>
    <row r="399" customHeight="1" spans="1:2">
      <c r="A399" s="287" t="s">
        <v>201</v>
      </c>
      <c r="B399" s="288">
        <v>58</v>
      </c>
    </row>
    <row r="400" customHeight="1" spans="1:2">
      <c r="A400" s="287" t="s">
        <v>202</v>
      </c>
      <c r="B400" s="288"/>
    </row>
    <row r="401" customHeight="1" spans="1:2">
      <c r="A401" s="287" t="s">
        <v>430</v>
      </c>
      <c r="B401" s="288">
        <v>992</v>
      </c>
    </row>
    <row r="402" customHeight="1" spans="1:2">
      <c r="A402" s="287" t="s">
        <v>431</v>
      </c>
      <c r="B402" s="288">
        <v>106059</v>
      </c>
    </row>
    <row r="403" customHeight="1" spans="1:2">
      <c r="A403" s="286" t="s">
        <v>432</v>
      </c>
      <c r="B403" s="285">
        <v>6570</v>
      </c>
    </row>
    <row r="404" customHeight="1" spans="1:2">
      <c r="A404" s="287" t="s">
        <v>433</v>
      </c>
      <c r="B404" s="288">
        <v>49128</v>
      </c>
    </row>
    <row r="405" customHeight="1" spans="1:2">
      <c r="A405" s="287" t="s">
        <v>434</v>
      </c>
      <c r="B405" s="288">
        <v>35361</v>
      </c>
    </row>
    <row r="406" customHeight="1" spans="1:2">
      <c r="A406" s="287" t="s">
        <v>435</v>
      </c>
      <c r="B406" s="288">
        <v>14334</v>
      </c>
    </row>
    <row r="407" customHeight="1" spans="1:2">
      <c r="A407" s="287" t="s">
        <v>436</v>
      </c>
      <c r="B407" s="288">
        <v>15</v>
      </c>
    </row>
    <row r="408" customHeight="1" spans="1:2">
      <c r="A408" s="287" t="s">
        <v>437</v>
      </c>
      <c r="B408" s="288">
        <v>651</v>
      </c>
    </row>
    <row r="409" customHeight="1" spans="1:2">
      <c r="A409" s="287" t="s">
        <v>438</v>
      </c>
      <c r="B409" s="288">
        <v>9991</v>
      </c>
    </row>
    <row r="410" customHeight="1" spans="1:2">
      <c r="A410" s="287" t="s">
        <v>439</v>
      </c>
      <c r="B410" s="288">
        <v>129</v>
      </c>
    </row>
    <row r="411" customHeight="1" spans="1:2">
      <c r="A411" s="287" t="s">
        <v>440</v>
      </c>
      <c r="B411" s="288">
        <v>9759</v>
      </c>
    </row>
    <row r="412" customHeight="1" spans="1:2">
      <c r="A412" s="287" t="s">
        <v>441</v>
      </c>
      <c r="B412" s="288">
        <v>103</v>
      </c>
    </row>
    <row r="413" customHeight="1" spans="1:2">
      <c r="A413" s="287" t="s">
        <v>442</v>
      </c>
      <c r="B413" s="288"/>
    </row>
    <row r="414" customHeight="1" spans="1:2">
      <c r="A414" s="287" t="s">
        <v>443</v>
      </c>
      <c r="B414" s="288"/>
    </row>
    <row r="415" customHeight="1" spans="1:2">
      <c r="A415" s="286" t="s">
        <v>444</v>
      </c>
      <c r="B415" s="285">
        <v>0</v>
      </c>
    </row>
    <row r="416" customHeight="1" spans="1:2">
      <c r="A416" s="287" t="s">
        <v>445</v>
      </c>
      <c r="B416" s="288"/>
    </row>
    <row r="417" customHeight="1" spans="1:2">
      <c r="A417" s="287" t="s">
        <v>446</v>
      </c>
      <c r="B417" s="288"/>
    </row>
    <row r="418" customHeight="1" spans="1:2">
      <c r="A418" s="287" t="s">
        <v>447</v>
      </c>
      <c r="B418" s="288"/>
    </row>
    <row r="419" customHeight="1" spans="1:2">
      <c r="A419" s="287" t="s">
        <v>448</v>
      </c>
      <c r="B419" s="288"/>
    </row>
    <row r="420" customHeight="1" spans="1:2">
      <c r="A420" s="286" t="s">
        <v>449</v>
      </c>
      <c r="B420" s="285"/>
    </row>
    <row r="421" customHeight="1" spans="1:2">
      <c r="A421" s="287" t="s">
        <v>450</v>
      </c>
      <c r="B421" s="288">
        <v>0</v>
      </c>
    </row>
    <row r="422" customHeight="1" spans="1:2">
      <c r="A422" s="287" t="s">
        <v>451</v>
      </c>
      <c r="B422" s="288"/>
    </row>
    <row r="423" customHeight="1" spans="1:2">
      <c r="A423" s="287" t="s">
        <v>452</v>
      </c>
      <c r="B423" s="288"/>
    </row>
    <row r="424" customHeight="1" spans="1:2">
      <c r="A424" s="287" t="s">
        <v>453</v>
      </c>
      <c r="B424" s="288"/>
    </row>
    <row r="425" customHeight="1" spans="1:2">
      <c r="A425" s="287" t="s">
        <v>454</v>
      </c>
      <c r="B425" s="288">
        <v>0</v>
      </c>
    </row>
    <row r="426" customHeight="1" spans="1:2">
      <c r="A426" s="286" t="s">
        <v>455</v>
      </c>
      <c r="B426" s="285"/>
    </row>
    <row r="427" customHeight="1" spans="1:2">
      <c r="A427" s="287" t="s">
        <v>456</v>
      </c>
      <c r="B427" s="288"/>
    </row>
    <row r="428" customHeight="1" spans="1:2">
      <c r="A428" s="287" t="s">
        <v>457</v>
      </c>
      <c r="B428" s="288"/>
    </row>
    <row r="429" customFormat="1" customHeight="1" spans="1:2">
      <c r="A429" s="287" t="s">
        <v>458</v>
      </c>
      <c r="B429" s="288">
        <v>208</v>
      </c>
    </row>
    <row r="430" customHeight="1" spans="1:2">
      <c r="A430" s="286" t="s">
        <v>459</v>
      </c>
      <c r="B430" s="285">
        <v>208</v>
      </c>
    </row>
    <row r="431" customHeight="1" spans="1:2">
      <c r="A431" s="287" t="s">
        <v>460</v>
      </c>
      <c r="B431" s="288"/>
    </row>
    <row r="432" customHeight="1" spans="1:2">
      <c r="A432" s="287" t="s">
        <v>461</v>
      </c>
      <c r="B432" s="288"/>
    </row>
    <row r="433" customHeight="1" spans="1:2">
      <c r="A433" s="286" t="s">
        <v>462</v>
      </c>
      <c r="B433" s="285">
        <v>353</v>
      </c>
    </row>
    <row r="434" customHeight="1" spans="1:2">
      <c r="A434" s="287" t="s">
        <v>463</v>
      </c>
      <c r="B434" s="288"/>
    </row>
    <row r="435" customHeight="1" spans="1:2">
      <c r="A435" s="286" t="s">
        <v>464</v>
      </c>
      <c r="B435" s="285">
        <v>332</v>
      </c>
    </row>
    <row r="436" customHeight="1" spans="1:2">
      <c r="A436" s="286" t="s">
        <v>465</v>
      </c>
      <c r="B436" s="285"/>
    </row>
    <row r="437" customHeight="1" spans="1:2">
      <c r="A437" s="287" t="s">
        <v>466</v>
      </c>
      <c r="B437" s="288"/>
    </row>
    <row r="438" customHeight="1" spans="1:2">
      <c r="A438" s="287" t="s">
        <v>467</v>
      </c>
      <c r="B438" s="288">
        <v>21</v>
      </c>
    </row>
    <row r="439" customHeight="1" spans="1:2">
      <c r="A439" s="287" t="s">
        <v>468</v>
      </c>
      <c r="B439" s="288">
        <v>2424</v>
      </c>
    </row>
    <row r="440" customHeight="1" spans="1:2">
      <c r="A440" s="287" t="s">
        <v>469</v>
      </c>
      <c r="B440" s="288"/>
    </row>
    <row r="441" customHeight="1" spans="1:2">
      <c r="A441" s="287" t="s">
        <v>470</v>
      </c>
      <c r="B441" s="288"/>
    </row>
    <row r="442" customHeight="1" spans="1:2">
      <c r="A442" s="286" t="s">
        <v>471</v>
      </c>
      <c r="B442" s="285"/>
    </row>
    <row r="443" customHeight="1" spans="1:2">
      <c r="A443" s="287" t="s">
        <v>472</v>
      </c>
      <c r="B443" s="288"/>
    </row>
    <row r="444" customHeight="1" spans="1:2">
      <c r="A444" s="287" t="s">
        <v>473</v>
      </c>
      <c r="B444" s="288"/>
    </row>
    <row r="445" customHeight="1" spans="1:2">
      <c r="A445" s="286" t="s">
        <v>474</v>
      </c>
      <c r="B445" s="285">
        <v>2424</v>
      </c>
    </row>
    <row r="446" customHeight="1" spans="1:2">
      <c r="A446" s="287" t="s">
        <v>475</v>
      </c>
      <c r="B446" s="288">
        <v>474</v>
      </c>
    </row>
    <row r="447" customHeight="1" spans="1:2">
      <c r="A447" s="287" t="s">
        <v>476</v>
      </c>
      <c r="B447" s="288">
        <v>474</v>
      </c>
    </row>
    <row r="448" customHeight="1" spans="1:2">
      <c r="A448" s="286" t="s">
        <v>174</v>
      </c>
      <c r="B448" s="285">
        <v>25312</v>
      </c>
    </row>
    <row r="449" customHeight="1" spans="1:2">
      <c r="A449" s="286" t="s">
        <v>477</v>
      </c>
      <c r="B449" s="285">
        <v>11121</v>
      </c>
    </row>
    <row r="450" customHeight="1" spans="1:2">
      <c r="A450" s="287" t="s">
        <v>200</v>
      </c>
      <c r="B450" s="288">
        <v>1022</v>
      </c>
    </row>
    <row r="451" customHeight="1" spans="1:2">
      <c r="A451" s="286" t="s">
        <v>201</v>
      </c>
      <c r="B451" s="285">
        <v>299</v>
      </c>
    </row>
    <row r="452" customHeight="1" spans="1:2">
      <c r="A452" s="287" t="s">
        <v>202</v>
      </c>
      <c r="B452" s="288"/>
    </row>
    <row r="453" customHeight="1" spans="1:2">
      <c r="A453" s="287" t="s">
        <v>478</v>
      </c>
      <c r="B453" s="288">
        <v>9800</v>
      </c>
    </row>
    <row r="454" customHeight="1" spans="1:2">
      <c r="A454" s="287" t="s">
        <v>479</v>
      </c>
      <c r="B454" s="288">
        <v>0</v>
      </c>
    </row>
    <row r="455" customHeight="1" spans="1:2">
      <c r="A455" s="286" t="s">
        <v>480</v>
      </c>
      <c r="B455" s="285"/>
    </row>
    <row r="456" customHeight="1" spans="1:2">
      <c r="A456" s="287" t="s">
        <v>481</v>
      </c>
      <c r="B456" s="288"/>
    </row>
    <row r="457" customHeight="1" spans="1:2">
      <c r="A457" s="287" t="s">
        <v>482</v>
      </c>
      <c r="B457" s="288"/>
    </row>
    <row r="458" customHeight="1" spans="1:2">
      <c r="A458" s="286" t="s">
        <v>483</v>
      </c>
      <c r="B458" s="285"/>
    </row>
    <row r="459" customHeight="1" spans="1:2">
      <c r="A459" s="286" t="s">
        <v>484</v>
      </c>
      <c r="B459" s="285"/>
    </row>
    <row r="460" customHeight="1" spans="1:2">
      <c r="A460" s="287" t="s">
        <v>485</v>
      </c>
      <c r="B460" s="288"/>
    </row>
    <row r="461" customHeight="1" spans="1:2">
      <c r="A461" s="287" t="s">
        <v>486</v>
      </c>
      <c r="B461" s="288"/>
    </row>
    <row r="462" customHeight="1" spans="1:2">
      <c r="A462" s="287" t="s">
        <v>487</v>
      </c>
      <c r="B462" s="288"/>
    </row>
    <row r="463" customHeight="1" spans="1:2">
      <c r="A463" s="287" t="s">
        <v>488</v>
      </c>
      <c r="B463" s="288">
        <v>0</v>
      </c>
    </row>
    <row r="464" customHeight="1" spans="1:2">
      <c r="A464" s="286" t="s">
        <v>480</v>
      </c>
      <c r="B464" s="285"/>
    </row>
    <row r="465" customHeight="1" spans="1:2">
      <c r="A465" s="287" t="s">
        <v>489</v>
      </c>
      <c r="B465" s="288"/>
    </row>
    <row r="466" customHeight="1" spans="1:2">
      <c r="A466" s="287" t="s">
        <v>490</v>
      </c>
      <c r="B466" s="288"/>
    </row>
    <row r="467" customHeight="1" spans="1:2">
      <c r="A467" s="286" t="s">
        <v>491</v>
      </c>
      <c r="B467" s="285"/>
    </row>
    <row r="468" customHeight="1" spans="1:2">
      <c r="A468" s="287" t="s">
        <v>492</v>
      </c>
      <c r="B468" s="288"/>
    </row>
    <row r="469" customHeight="1" spans="1:2">
      <c r="A469" s="286" t="s">
        <v>493</v>
      </c>
      <c r="B469" s="285">
        <v>250</v>
      </c>
    </row>
    <row r="470" customHeight="1" spans="1:2">
      <c r="A470" s="286" t="s">
        <v>480</v>
      </c>
      <c r="B470" s="285"/>
    </row>
    <row r="471" customHeight="1" spans="1:2">
      <c r="A471" s="287" t="s">
        <v>494</v>
      </c>
      <c r="B471" s="288">
        <v>247</v>
      </c>
    </row>
    <row r="472" customHeight="1" spans="1:2">
      <c r="A472" s="287" t="s">
        <v>495</v>
      </c>
      <c r="B472" s="288"/>
    </row>
    <row r="473" customHeight="1" spans="1:2">
      <c r="A473" s="286" t="s">
        <v>496</v>
      </c>
      <c r="B473" s="285">
        <v>3</v>
      </c>
    </row>
    <row r="474" customHeight="1" spans="1:2">
      <c r="A474" s="287" t="s">
        <v>497</v>
      </c>
      <c r="B474" s="288">
        <v>539</v>
      </c>
    </row>
    <row r="475" customHeight="1" spans="1:2">
      <c r="A475" s="286" t="s">
        <v>480</v>
      </c>
      <c r="B475" s="285"/>
    </row>
    <row r="476" customHeight="1" spans="1:2">
      <c r="A476" s="287" t="s">
        <v>498</v>
      </c>
      <c r="B476" s="288"/>
    </row>
    <row r="477" customHeight="1" spans="1:2">
      <c r="A477" s="286" t="s">
        <v>499</v>
      </c>
      <c r="B477" s="285"/>
    </row>
    <row r="478" customHeight="1" spans="1:2">
      <c r="A478" s="286" t="s">
        <v>500</v>
      </c>
      <c r="B478" s="285">
        <v>539</v>
      </c>
    </row>
    <row r="479" customHeight="1" spans="1:2">
      <c r="A479" s="287" t="s">
        <v>501</v>
      </c>
      <c r="B479" s="288">
        <v>313</v>
      </c>
    </row>
    <row r="480" customHeight="1" spans="1:2">
      <c r="A480" s="287" t="s">
        <v>502</v>
      </c>
      <c r="B480" s="288"/>
    </row>
    <row r="481" customHeight="1" spans="1:2">
      <c r="A481" s="287" t="s">
        <v>503</v>
      </c>
      <c r="B481" s="288"/>
    </row>
    <row r="482" customHeight="1" spans="1:2">
      <c r="A482" s="287" t="s">
        <v>504</v>
      </c>
      <c r="B482" s="288"/>
    </row>
    <row r="483" customHeight="1" spans="1:2">
      <c r="A483" s="287" t="s">
        <v>505</v>
      </c>
      <c r="B483" s="288">
        <v>313</v>
      </c>
    </row>
    <row r="484" customHeight="1" spans="1:2">
      <c r="A484" s="287" t="s">
        <v>506</v>
      </c>
      <c r="B484" s="288">
        <v>37</v>
      </c>
    </row>
    <row r="485" customHeight="1" spans="1:2">
      <c r="A485" s="286" t="s">
        <v>480</v>
      </c>
      <c r="B485" s="285"/>
    </row>
    <row r="486" customHeight="1" spans="1:2">
      <c r="A486" s="287" t="s">
        <v>507</v>
      </c>
      <c r="B486" s="288">
        <v>37</v>
      </c>
    </row>
    <row r="487" customHeight="1" spans="1:2">
      <c r="A487" s="287" t="s">
        <v>508</v>
      </c>
      <c r="B487" s="288"/>
    </row>
    <row r="488" customHeight="1" spans="1:2">
      <c r="A488" s="287" t="s">
        <v>509</v>
      </c>
      <c r="B488" s="288"/>
    </row>
    <row r="489" customHeight="1" spans="1:2">
      <c r="A489" s="286" t="s">
        <v>510</v>
      </c>
      <c r="B489" s="285"/>
    </row>
    <row r="490" customHeight="1" spans="1:2">
      <c r="A490" s="286" t="s">
        <v>511</v>
      </c>
      <c r="B490" s="285"/>
    </row>
    <row r="491" customHeight="1" spans="1:2">
      <c r="A491" s="287" t="s">
        <v>512</v>
      </c>
      <c r="B491" s="288">
        <v>0</v>
      </c>
    </row>
    <row r="492" customHeight="1" spans="1:2">
      <c r="A492" s="287" t="s">
        <v>513</v>
      </c>
      <c r="B492" s="288"/>
    </row>
    <row r="493" customHeight="1" spans="1:2">
      <c r="A493" s="287" t="s">
        <v>514</v>
      </c>
      <c r="B493" s="288"/>
    </row>
    <row r="494" customHeight="1" spans="1:2">
      <c r="A494" s="287" t="s">
        <v>515</v>
      </c>
      <c r="B494" s="288"/>
    </row>
    <row r="495" customHeight="1" spans="1:2">
      <c r="A495" s="287" t="s">
        <v>516</v>
      </c>
      <c r="B495" s="288">
        <v>70</v>
      </c>
    </row>
    <row r="496" customHeight="1" spans="1:2">
      <c r="A496" s="286" t="s">
        <v>517</v>
      </c>
      <c r="B496" s="285"/>
    </row>
    <row r="497" customHeight="1" spans="1:2">
      <c r="A497" s="287" t="s">
        <v>518</v>
      </c>
      <c r="B497" s="288">
        <v>70</v>
      </c>
    </row>
    <row r="498" customHeight="1" spans="1:2">
      <c r="A498" s="286" t="s">
        <v>519</v>
      </c>
      <c r="B498" s="285"/>
    </row>
    <row r="499" customHeight="1" spans="1:2">
      <c r="A499" s="286" t="s">
        <v>520</v>
      </c>
      <c r="B499" s="285">
        <v>12982</v>
      </c>
    </row>
    <row r="500" customHeight="1" spans="1:2">
      <c r="A500" s="287" t="s">
        <v>521</v>
      </c>
      <c r="B500" s="288"/>
    </row>
    <row r="501" customHeight="1" spans="1:2">
      <c r="A501" s="287" t="s">
        <v>522</v>
      </c>
      <c r="B501" s="288"/>
    </row>
    <row r="502" customHeight="1" spans="1:2">
      <c r="A502" s="287" t="s">
        <v>523</v>
      </c>
      <c r="B502" s="288"/>
    </row>
    <row r="503" customHeight="1" spans="1:2">
      <c r="A503" s="286" t="s">
        <v>524</v>
      </c>
      <c r="B503" s="285">
        <v>12982</v>
      </c>
    </row>
    <row r="504" customHeight="1" spans="1:2">
      <c r="A504" s="287" t="s">
        <v>525</v>
      </c>
      <c r="B504" s="288">
        <v>8263</v>
      </c>
    </row>
    <row r="505" customHeight="1" spans="1:2">
      <c r="A505" s="286" t="s">
        <v>526</v>
      </c>
      <c r="B505" s="285">
        <v>3366</v>
      </c>
    </row>
    <row r="506" customHeight="1" spans="1:2">
      <c r="A506" s="286" t="s">
        <v>200</v>
      </c>
      <c r="B506" s="285">
        <v>1196</v>
      </c>
    </row>
    <row r="507" customHeight="1" spans="1:2">
      <c r="A507" s="287" t="s">
        <v>201</v>
      </c>
      <c r="B507" s="288"/>
    </row>
    <row r="508" customHeight="1" spans="1:2">
      <c r="A508" s="287" t="s">
        <v>202</v>
      </c>
      <c r="B508" s="288"/>
    </row>
    <row r="509" customHeight="1" spans="1:2">
      <c r="A509" s="287" t="s">
        <v>527</v>
      </c>
      <c r="B509" s="288"/>
    </row>
    <row r="510" customHeight="1" spans="1:2">
      <c r="A510" s="287" t="s">
        <v>528</v>
      </c>
      <c r="B510" s="288"/>
    </row>
    <row r="511" customHeight="1" spans="1:2">
      <c r="A511" s="286" t="s">
        <v>529</v>
      </c>
      <c r="B511" s="285"/>
    </row>
    <row r="512" customHeight="1" spans="1:2">
      <c r="A512" s="287" t="s">
        <v>530</v>
      </c>
      <c r="B512" s="288"/>
    </row>
    <row r="513" customHeight="1" spans="1:2">
      <c r="A513" s="286" t="s">
        <v>531</v>
      </c>
      <c r="B513" s="285">
        <v>149</v>
      </c>
    </row>
    <row r="514" customHeight="1" spans="1:2">
      <c r="A514" s="287" t="s">
        <v>532</v>
      </c>
      <c r="B514" s="288"/>
    </row>
    <row r="515" customHeight="1" spans="1:2">
      <c r="A515" s="286" t="s">
        <v>533</v>
      </c>
      <c r="B515" s="285"/>
    </row>
    <row r="516" customHeight="1" spans="1:2">
      <c r="A516" s="287" t="s">
        <v>534</v>
      </c>
      <c r="B516" s="288">
        <v>277</v>
      </c>
    </row>
    <row r="517" customHeight="1" spans="1:2">
      <c r="A517" s="286" t="s">
        <v>535</v>
      </c>
      <c r="B517" s="285"/>
    </row>
    <row r="518" customHeight="1" spans="1:2">
      <c r="A518" s="286" t="s">
        <v>536</v>
      </c>
      <c r="B518" s="285">
        <v>60</v>
      </c>
    </row>
    <row r="519" customHeight="1" spans="1:2">
      <c r="A519" s="268" t="s">
        <v>537</v>
      </c>
      <c r="B519" s="291">
        <v>5</v>
      </c>
    </row>
    <row r="520" customHeight="1" spans="1:2">
      <c r="A520" s="268" t="s">
        <v>538</v>
      </c>
      <c r="B520" s="291">
        <v>1679</v>
      </c>
    </row>
    <row r="521" customHeight="1" spans="1:2">
      <c r="A521" s="268" t="s">
        <v>539</v>
      </c>
      <c r="B521" s="291">
        <v>1058</v>
      </c>
    </row>
    <row r="522" customHeight="1" spans="1:2">
      <c r="A522" s="268" t="s">
        <v>200</v>
      </c>
      <c r="B522" s="291"/>
    </row>
    <row r="523" customHeight="1" spans="1:2">
      <c r="A523" s="268" t="s">
        <v>201</v>
      </c>
      <c r="B523" s="291"/>
    </row>
    <row r="524" customHeight="1" spans="1:2">
      <c r="A524" s="268" t="s">
        <v>202</v>
      </c>
      <c r="B524" s="291"/>
    </row>
    <row r="525" customHeight="1" spans="1:2">
      <c r="A525" s="268" t="s">
        <v>540</v>
      </c>
      <c r="B525" s="291">
        <v>599</v>
      </c>
    </row>
    <row r="526" customHeight="1" spans="1:2">
      <c r="A526" s="268" t="s">
        <v>541</v>
      </c>
      <c r="B526" s="291">
        <v>40</v>
      </c>
    </row>
    <row r="527" customHeight="1" spans="1:2">
      <c r="A527" s="268" t="s">
        <v>542</v>
      </c>
      <c r="B527" s="291"/>
    </row>
    <row r="528" customHeight="1" spans="1:2">
      <c r="A528" s="268" t="s">
        <v>543</v>
      </c>
      <c r="B528" s="291">
        <v>419</v>
      </c>
    </row>
    <row r="529" customHeight="1" spans="1:2">
      <c r="A529" s="268" t="s">
        <v>544</v>
      </c>
      <c r="B529" s="291">
        <v>145</v>
      </c>
    </row>
    <row r="530" customHeight="1" spans="1:2">
      <c r="A530" s="268" t="s">
        <v>200</v>
      </c>
      <c r="B530" s="291"/>
    </row>
    <row r="531" customHeight="1" spans="1:2">
      <c r="A531" s="268" t="s">
        <v>201</v>
      </c>
      <c r="B531" s="291"/>
    </row>
    <row r="532" customHeight="1" spans="1:2">
      <c r="A532" s="268" t="s">
        <v>202</v>
      </c>
      <c r="B532" s="291"/>
    </row>
    <row r="533" customHeight="1" spans="1:2">
      <c r="A533" s="268" t="s">
        <v>545</v>
      </c>
      <c r="B533" s="291"/>
    </row>
    <row r="534" customHeight="1" spans="1:2">
      <c r="A534" s="268" t="s">
        <v>546</v>
      </c>
      <c r="B534" s="291"/>
    </row>
    <row r="535" customHeight="1" spans="1:2">
      <c r="A535" s="268" t="s">
        <v>547</v>
      </c>
      <c r="B535" s="291">
        <v>94</v>
      </c>
    </row>
    <row r="536" customHeight="1" spans="1:2">
      <c r="A536" s="268" t="s">
        <v>548</v>
      </c>
      <c r="B536" s="291">
        <v>46</v>
      </c>
    </row>
    <row r="537" customHeight="1" spans="1:2">
      <c r="A537" s="268" t="s">
        <v>549</v>
      </c>
      <c r="B537" s="291">
        <v>5</v>
      </c>
    </row>
    <row r="538" customHeight="1" spans="1:2">
      <c r="A538" s="268" t="s">
        <v>550</v>
      </c>
      <c r="B538" s="291"/>
    </row>
    <row r="539" customHeight="1" spans="1:2">
      <c r="A539" s="268" t="s">
        <v>551</v>
      </c>
      <c r="B539" s="291"/>
    </row>
    <row r="540" customHeight="1" spans="1:2">
      <c r="A540" s="268" t="s">
        <v>552</v>
      </c>
      <c r="B540" s="291">
        <v>354</v>
      </c>
    </row>
    <row r="541" customHeight="1" spans="1:2">
      <c r="A541" s="268" t="s">
        <v>200</v>
      </c>
      <c r="B541" s="291"/>
    </row>
    <row r="542" customHeight="1" spans="1:2">
      <c r="A542" s="268" t="s">
        <v>201</v>
      </c>
      <c r="B542" s="291"/>
    </row>
    <row r="543" customHeight="1" spans="1:2">
      <c r="A543" s="268" t="s">
        <v>202</v>
      </c>
      <c r="B543" s="291"/>
    </row>
    <row r="544" customHeight="1" spans="1:2">
      <c r="A544" s="268" t="s">
        <v>553</v>
      </c>
      <c r="B544" s="291"/>
    </row>
    <row r="545" customHeight="1" spans="1:2">
      <c r="A545" s="268" t="s">
        <v>554</v>
      </c>
      <c r="B545" s="291">
        <v>5</v>
      </c>
    </row>
    <row r="546" customHeight="1" spans="1:2">
      <c r="A546" s="268" t="s">
        <v>555</v>
      </c>
      <c r="B546" s="291"/>
    </row>
    <row r="547" customHeight="1" spans="1:2">
      <c r="A547" s="268" t="s">
        <v>556</v>
      </c>
      <c r="B547" s="291">
        <v>349</v>
      </c>
    </row>
    <row r="548" customHeight="1" spans="1:2">
      <c r="A548" s="268" t="s">
        <v>557</v>
      </c>
      <c r="B548" s="291"/>
    </row>
    <row r="549" customHeight="1" spans="1:2">
      <c r="A549" s="268" t="s">
        <v>558</v>
      </c>
      <c r="B549" s="291">
        <v>626</v>
      </c>
    </row>
    <row r="550" customHeight="1" spans="1:2">
      <c r="A550" s="268" t="s">
        <v>200</v>
      </c>
      <c r="B550" s="291">
        <v>510</v>
      </c>
    </row>
    <row r="551" customHeight="1" spans="1:2">
      <c r="A551" s="268" t="s">
        <v>201</v>
      </c>
      <c r="B551" s="291">
        <v>1</v>
      </c>
    </row>
    <row r="552" customHeight="1" spans="1:2">
      <c r="A552" s="268" t="s">
        <v>202</v>
      </c>
      <c r="B552" s="291"/>
    </row>
    <row r="553" customHeight="1" spans="1:2">
      <c r="A553" s="268" t="s">
        <v>559</v>
      </c>
      <c r="B553" s="291"/>
    </row>
    <row r="554" customHeight="1" spans="1:2">
      <c r="A554" s="268" t="s">
        <v>560</v>
      </c>
      <c r="B554" s="291"/>
    </row>
    <row r="555" customHeight="1" spans="1:2">
      <c r="A555" s="268" t="s">
        <v>561</v>
      </c>
      <c r="B555" s="291">
        <v>95</v>
      </c>
    </row>
    <row r="556" customHeight="1" spans="1:2">
      <c r="A556" s="268" t="s">
        <v>562</v>
      </c>
      <c r="B556" s="291">
        <v>20</v>
      </c>
    </row>
    <row r="557" customHeight="1" spans="1:2">
      <c r="A557" s="268" t="s">
        <v>563</v>
      </c>
      <c r="B557" s="291">
        <v>2714</v>
      </c>
    </row>
    <row r="558" customHeight="1" spans="1:2">
      <c r="A558" s="268" t="s">
        <v>564</v>
      </c>
      <c r="B558" s="291"/>
    </row>
    <row r="559" customHeight="1" spans="1:2">
      <c r="A559" s="268" t="s">
        <v>565</v>
      </c>
      <c r="B559" s="291">
        <v>154</v>
      </c>
    </row>
    <row r="560" customHeight="1" spans="1:2">
      <c r="A560" s="268" t="s">
        <v>566</v>
      </c>
      <c r="B560" s="291">
        <v>2560</v>
      </c>
    </row>
    <row r="561" customHeight="1" spans="1:2">
      <c r="A561" s="268" t="s">
        <v>176</v>
      </c>
      <c r="B561" s="291">
        <v>144756</v>
      </c>
    </row>
    <row r="562" customHeight="1" spans="1:2">
      <c r="A562" s="268" t="s">
        <v>567</v>
      </c>
      <c r="B562" s="291">
        <v>1674</v>
      </c>
    </row>
    <row r="563" customHeight="1" spans="1:2">
      <c r="A563" s="268" t="s">
        <v>200</v>
      </c>
      <c r="B563" s="291">
        <v>700</v>
      </c>
    </row>
    <row r="564" customHeight="1" spans="1:2">
      <c r="A564" s="268" t="s">
        <v>201</v>
      </c>
      <c r="B564" s="291">
        <v>222</v>
      </c>
    </row>
    <row r="565" customHeight="1" spans="1:2">
      <c r="A565" s="268" t="s">
        <v>202</v>
      </c>
      <c r="B565" s="291"/>
    </row>
    <row r="566" customHeight="1" spans="1:2">
      <c r="A566" s="268" t="s">
        <v>568</v>
      </c>
      <c r="B566" s="291"/>
    </row>
    <row r="567" customHeight="1" spans="1:2">
      <c r="A567" s="268" t="s">
        <v>569</v>
      </c>
      <c r="B567" s="291"/>
    </row>
    <row r="568" customHeight="1" spans="1:2">
      <c r="A568" s="268" t="s">
        <v>570</v>
      </c>
      <c r="B568" s="291"/>
    </row>
    <row r="569" customHeight="1" spans="1:2">
      <c r="A569" s="268" t="s">
        <v>571</v>
      </c>
      <c r="B569" s="291"/>
    </row>
    <row r="570" customHeight="1" spans="1:2">
      <c r="A570" s="268" t="s">
        <v>240</v>
      </c>
      <c r="B570" s="291"/>
    </row>
    <row r="571" customHeight="1" spans="1:2">
      <c r="A571" s="268" t="s">
        <v>572</v>
      </c>
      <c r="B571" s="291">
        <v>656</v>
      </c>
    </row>
    <row r="572" customHeight="1" spans="1:2">
      <c r="A572" s="268" t="s">
        <v>573</v>
      </c>
      <c r="B572" s="291"/>
    </row>
    <row r="573" customHeight="1" spans="1:2">
      <c r="A573" s="268" t="s">
        <v>574</v>
      </c>
      <c r="B573" s="291"/>
    </row>
    <row r="574" customHeight="1" spans="1:2">
      <c r="A574" s="268" t="s">
        <v>575</v>
      </c>
      <c r="B574" s="291"/>
    </row>
    <row r="575" customHeight="1" spans="1:2">
      <c r="A575" s="268" t="s">
        <v>576</v>
      </c>
      <c r="B575" s="291"/>
    </row>
    <row r="576" customHeight="1" spans="1:2">
      <c r="A576" s="268" t="s">
        <v>577</v>
      </c>
      <c r="B576" s="291"/>
    </row>
    <row r="577" customHeight="1" spans="1:2">
      <c r="A577" s="268" t="s">
        <v>578</v>
      </c>
      <c r="B577" s="291"/>
    </row>
    <row r="578" customHeight="1" spans="1:2">
      <c r="A578" s="268" t="s">
        <v>579</v>
      </c>
      <c r="B578" s="291">
        <v>61</v>
      </c>
    </row>
    <row r="579" customHeight="1" spans="1:2">
      <c r="A579" s="268" t="s">
        <v>209</v>
      </c>
      <c r="B579" s="291"/>
    </row>
    <row r="580" customHeight="1" spans="1:2">
      <c r="A580" s="268" t="s">
        <v>580</v>
      </c>
      <c r="B580" s="291">
        <v>35</v>
      </c>
    </row>
    <row r="581" customHeight="1" spans="1:2">
      <c r="A581" s="268" t="s">
        <v>581</v>
      </c>
      <c r="B581" s="291">
        <v>975</v>
      </c>
    </row>
    <row r="582" customHeight="1" spans="1:2">
      <c r="A582" s="268" t="s">
        <v>200</v>
      </c>
      <c r="B582" s="291">
        <v>677</v>
      </c>
    </row>
    <row r="583" customHeight="1" spans="1:2">
      <c r="A583" s="268" t="s">
        <v>201</v>
      </c>
      <c r="B583" s="291">
        <v>97</v>
      </c>
    </row>
    <row r="584" customHeight="1" spans="1:2">
      <c r="A584" s="268" t="s">
        <v>202</v>
      </c>
      <c r="B584" s="291"/>
    </row>
    <row r="585" customHeight="1" spans="1:2">
      <c r="A585" s="268" t="s">
        <v>582</v>
      </c>
      <c r="B585" s="291"/>
    </row>
    <row r="586" customHeight="1" spans="1:2">
      <c r="A586" s="268" t="s">
        <v>583</v>
      </c>
      <c r="B586" s="291"/>
    </row>
    <row r="587" customHeight="1" spans="1:2">
      <c r="A587" s="268" t="s">
        <v>584</v>
      </c>
      <c r="B587" s="291"/>
    </row>
    <row r="588" customHeight="1" spans="1:2">
      <c r="A588" s="268" t="s">
        <v>585</v>
      </c>
      <c r="B588" s="291">
        <v>201</v>
      </c>
    </row>
    <row r="589" customHeight="1" spans="1:2">
      <c r="A589" s="268" t="s">
        <v>586</v>
      </c>
      <c r="B589" s="291">
        <v>0</v>
      </c>
    </row>
    <row r="590" customHeight="1" spans="1:2">
      <c r="A590" s="268" t="s">
        <v>587</v>
      </c>
      <c r="B590" s="291"/>
    </row>
    <row r="591" customHeight="1" spans="1:2">
      <c r="A591" s="268" t="s">
        <v>588</v>
      </c>
      <c r="B591" s="291">
        <v>66058</v>
      </c>
    </row>
    <row r="592" customHeight="1" spans="1:2">
      <c r="A592" s="268" t="s">
        <v>589</v>
      </c>
      <c r="B592" s="291">
        <v>30</v>
      </c>
    </row>
    <row r="593" customHeight="1" spans="1:2">
      <c r="A593" s="268" t="s">
        <v>590</v>
      </c>
      <c r="B593" s="291">
        <v>38</v>
      </c>
    </row>
    <row r="594" customHeight="1" spans="1:2">
      <c r="A594" s="268" t="s">
        <v>591</v>
      </c>
      <c r="B594" s="291"/>
    </row>
    <row r="595" customHeight="1" spans="1:2">
      <c r="A595" s="268" t="s">
        <v>592</v>
      </c>
      <c r="B595" s="291">
        <v>18578</v>
      </c>
    </row>
    <row r="596" customHeight="1" spans="1:2">
      <c r="A596" s="268" t="s">
        <v>593</v>
      </c>
      <c r="B596" s="291">
        <v>8653</v>
      </c>
    </row>
    <row r="597" customHeight="1" spans="1:2">
      <c r="A597" s="268" t="s">
        <v>594</v>
      </c>
      <c r="B597" s="291">
        <v>38759</v>
      </c>
    </row>
    <row r="598" customHeight="1" spans="1:2">
      <c r="A598" s="268" t="s">
        <v>595</v>
      </c>
      <c r="B598" s="291"/>
    </row>
    <row r="599" customHeight="1" spans="1:2">
      <c r="A599" s="268" t="s">
        <v>596</v>
      </c>
      <c r="B599" s="291"/>
    </row>
    <row r="600" customHeight="1" spans="1:2">
      <c r="A600" s="268" t="s">
        <v>597</v>
      </c>
      <c r="B600" s="291">
        <v>0</v>
      </c>
    </row>
    <row r="601" customHeight="1" spans="1:2">
      <c r="A601" s="268" t="s">
        <v>598</v>
      </c>
      <c r="B601" s="291"/>
    </row>
    <row r="602" customHeight="1" spans="1:2">
      <c r="A602" s="268" t="s">
        <v>599</v>
      </c>
      <c r="B602" s="291"/>
    </row>
    <row r="603" customHeight="1" spans="1:2">
      <c r="A603" s="268" t="s">
        <v>600</v>
      </c>
      <c r="B603" s="291"/>
    </row>
    <row r="604" customHeight="1" spans="1:2">
      <c r="A604" s="268" t="s">
        <v>601</v>
      </c>
      <c r="B604" s="291">
        <v>2993</v>
      </c>
    </row>
    <row r="605" customHeight="1" spans="1:2">
      <c r="A605" s="268" t="s">
        <v>602</v>
      </c>
      <c r="B605" s="291"/>
    </row>
    <row r="606" customHeight="1" spans="1:2">
      <c r="A606" s="268" t="s">
        <v>603</v>
      </c>
      <c r="B606" s="291"/>
    </row>
    <row r="607" customHeight="1" spans="1:2">
      <c r="A607" s="268" t="s">
        <v>604</v>
      </c>
      <c r="B607" s="291"/>
    </row>
    <row r="608" customHeight="1" spans="1:2">
      <c r="A608" s="268" t="s">
        <v>605</v>
      </c>
      <c r="B608" s="291"/>
    </row>
    <row r="609" customHeight="1" spans="1:2">
      <c r="A609" s="268" t="s">
        <v>606</v>
      </c>
      <c r="B609" s="291"/>
    </row>
    <row r="610" customHeight="1" spans="1:2">
      <c r="A610" s="268" t="s">
        <v>607</v>
      </c>
      <c r="B610" s="291"/>
    </row>
    <row r="611" customHeight="1" spans="1:2">
      <c r="A611" s="268" t="s">
        <v>608</v>
      </c>
      <c r="B611" s="291"/>
    </row>
    <row r="612" customHeight="1" spans="1:2">
      <c r="A612" s="268" t="s">
        <v>609</v>
      </c>
      <c r="B612" s="291"/>
    </row>
    <row r="613" customHeight="1" spans="1:2">
      <c r="A613" s="268" t="s">
        <v>610</v>
      </c>
      <c r="B613" s="291">
        <v>2993</v>
      </c>
    </row>
    <row r="614" customHeight="1" spans="1:2">
      <c r="A614" s="268" t="s">
        <v>611</v>
      </c>
      <c r="B614" s="291">
        <v>8438</v>
      </c>
    </row>
    <row r="615" customHeight="1" spans="1:2">
      <c r="A615" s="268" t="s">
        <v>612</v>
      </c>
      <c r="B615" s="291">
        <v>446</v>
      </c>
    </row>
    <row r="616" customHeight="1" spans="1:2">
      <c r="A616" s="268" t="s">
        <v>613</v>
      </c>
      <c r="B616" s="291"/>
    </row>
    <row r="617" customHeight="1" spans="1:2">
      <c r="A617" s="268" t="s">
        <v>614</v>
      </c>
      <c r="B617" s="291">
        <v>6360</v>
      </c>
    </row>
    <row r="618" customHeight="1" spans="1:2">
      <c r="A618" s="268" t="s">
        <v>615</v>
      </c>
      <c r="B618" s="291">
        <v>879</v>
      </c>
    </row>
    <row r="619" customHeight="1" spans="1:2">
      <c r="A619" s="268" t="s">
        <v>616</v>
      </c>
      <c r="B619" s="291"/>
    </row>
    <row r="620" customHeight="1" spans="1:2">
      <c r="A620" s="268" t="s">
        <v>617</v>
      </c>
      <c r="B620" s="291">
        <v>50</v>
      </c>
    </row>
    <row r="621" customHeight="1" spans="1:2">
      <c r="A621" s="268" t="s">
        <v>618</v>
      </c>
      <c r="B621" s="291">
        <v>25</v>
      </c>
    </row>
    <row r="622" customHeight="1" spans="1:2">
      <c r="A622" s="268" t="s">
        <v>619</v>
      </c>
      <c r="B622" s="291">
        <v>678</v>
      </c>
    </row>
    <row r="623" customHeight="1" spans="1:2">
      <c r="A623" s="268" t="s">
        <v>620</v>
      </c>
      <c r="B623" s="291">
        <v>979</v>
      </c>
    </row>
    <row r="624" customHeight="1" spans="1:2">
      <c r="A624" s="268" t="s">
        <v>621</v>
      </c>
      <c r="B624" s="291"/>
    </row>
    <row r="625" customHeight="1" spans="1:2">
      <c r="A625" s="268" t="s">
        <v>622</v>
      </c>
      <c r="B625" s="291">
        <v>319</v>
      </c>
    </row>
    <row r="626" customHeight="1" spans="1:2">
      <c r="A626" s="268" t="s">
        <v>623</v>
      </c>
      <c r="B626" s="291">
        <v>16</v>
      </c>
    </row>
    <row r="627" customHeight="1" spans="1:2">
      <c r="A627" s="268" t="s">
        <v>624</v>
      </c>
      <c r="B627" s="291">
        <v>48</v>
      </c>
    </row>
    <row r="628" customHeight="1" spans="1:2">
      <c r="A628" s="268" t="s">
        <v>625</v>
      </c>
      <c r="B628" s="291">
        <v>132</v>
      </c>
    </row>
    <row r="629" customHeight="1" spans="1:2">
      <c r="A629" s="268" t="s">
        <v>626</v>
      </c>
      <c r="B629" s="291">
        <v>464</v>
      </c>
    </row>
    <row r="630" customHeight="1" spans="1:2">
      <c r="A630" s="268" t="s">
        <v>627</v>
      </c>
      <c r="B630" s="291">
        <v>1578</v>
      </c>
    </row>
    <row r="631" customHeight="1" spans="1:2">
      <c r="A631" s="268" t="s">
        <v>628</v>
      </c>
      <c r="B631" s="291">
        <v>662</v>
      </c>
    </row>
    <row r="632" customHeight="1" spans="1:2">
      <c r="A632" s="268" t="s">
        <v>629</v>
      </c>
      <c r="B632" s="291">
        <v>500</v>
      </c>
    </row>
    <row r="633" customHeight="1" spans="1:2">
      <c r="A633" s="268" t="s">
        <v>630</v>
      </c>
      <c r="B633" s="291"/>
    </row>
    <row r="634" customHeight="1" spans="1:2">
      <c r="A634" s="268" t="s">
        <v>631</v>
      </c>
      <c r="B634" s="291">
        <v>376</v>
      </c>
    </row>
    <row r="635" customHeight="1" spans="1:2">
      <c r="A635" s="268" t="s">
        <v>632</v>
      </c>
      <c r="B635" s="291"/>
    </row>
    <row r="636" customHeight="1" spans="1:2">
      <c r="A636" s="268" t="s">
        <v>633</v>
      </c>
      <c r="B636" s="291">
        <v>40</v>
      </c>
    </row>
    <row r="637" customHeight="1" spans="1:2">
      <c r="A637" s="268" t="s">
        <v>634</v>
      </c>
      <c r="B637" s="291"/>
    </row>
    <row r="638" customHeight="1" spans="1:2">
      <c r="A638" s="268" t="s">
        <v>635</v>
      </c>
      <c r="B638" s="291">
        <v>2927</v>
      </c>
    </row>
    <row r="639" customHeight="1" spans="1:2">
      <c r="A639" s="268" t="s">
        <v>200</v>
      </c>
      <c r="B639" s="291">
        <v>25</v>
      </c>
    </row>
    <row r="640" customHeight="1" spans="1:2">
      <c r="A640" s="268" t="s">
        <v>201</v>
      </c>
      <c r="B640" s="291">
        <v>132</v>
      </c>
    </row>
    <row r="641" customHeight="1" spans="1:2">
      <c r="A641" s="268" t="s">
        <v>202</v>
      </c>
      <c r="B641" s="291"/>
    </row>
    <row r="642" customHeight="1" spans="1:2">
      <c r="A642" s="268" t="s">
        <v>636</v>
      </c>
      <c r="B642" s="291">
        <v>254</v>
      </c>
    </row>
    <row r="643" customHeight="1" spans="1:2">
      <c r="A643" s="268" t="s">
        <v>637</v>
      </c>
      <c r="B643" s="291">
        <v>283</v>
      </c>
    </row>
    <row r="644" customHeight="1" spans="1:2">
      <c r="A644" s="268" t="s">
        <v>638</v>
      </c>
      <c r="B644" s="291"/>
    </row>
    <row r="645" customHeight="1" spans="1:2">
      <c r="A645" s="268" t="s">
        <v>639</v>
      </c>
      <c r="B645" s="291">
        <v>1978</v>
      </c>
    </row>
    <row r="646" customHeight="1" spans="1:2">
      <c r="A646" s="268" t="s">
        <v>640</v>
      </c>
      <c r="B646" s="291">
        <v>255</v>
      </c>
    </row>
    <row r="647" customHeight="1" spans="1:2">
      <c r="A647" s="268" t="s">
        <v>641</v>
      </c>
      <c r="B647" s="291">
        <v>106</v>
      </c>
    </row>
    <row r="648" customHeight="1" spans="1:2">
      <c r="A648" s="268" t="s">
        <v>200</v>
      </c>
      <c r="B648" s="291">
        <v>67</v>
      </c>
    </row>
    <row r="649" customHeight="1" spans="1:2">
      <c r="A649" s="268" t="s">
        <v>201</v>
      </c>
      <c r="B649" s="291">
        <v>24</v>
      </c>
    </row>
    <row r="650" customHeight="1" spans="1:2">
      <c r="A650" s="268" t="s">
        <v>202</v>
      </c>
      <c r="B650" s="291"/>
    </row>
    <row r="651" customHeight="1" spans="1:2">
      <c r="A651" s="268" t="s">
        <v>209</v>
      </c>
      <c r="B651" s="291"/>
    </row>
    <row r="652" customHeight="1" spans="1:2">
      <c r="A652" s="268" t="s">
        <v>642</v>
      </c>
      <c r="B652" s="291">
        <v>15</v>
      </c>
    </row>
    <row r="653" customHeight="1" spans="1:2">
      <c r="A653" s="268" t="s">
        <v>643</v>
      </c>
      <c r="B653" s="291">
        <v>11635</v>
      </c>
    </row>
    <row r="654" customHeight="1" spans="1:2">
      <c r="A654" s="268" t="s">
        <v>644</v>
      </c>
      <c r="B654" s="291">
        <v>1174</v>
      </c>
    </row>
    <row r="655" customHeight="1" spans="1:2">
      <c r="A655" s="268" t="s">
        <v>645</v>
      </c>
      <c r="B655" s="291">
        <v>10461</v>
      </c>
    </row>
    <row r="656" customHeight="1" spans="1:2">
      <c r="A656" s="268" t="s">
        <v>646</v>
      </c>
      <c r="B656" s="291">
        <v>1823</v>
      </c>
    </row>
    <row r="657" customHeight="1" spans="1:2">
      <c r="A657" s="268" t="s">
        <v>647</v>
      </c>
      <c r="B657" s="291">
        <v>1823</v>
      </c>
    </row>
    <row r="658" customHeight="1" spans="1:2">
      <c r="A658" s="268" t="s">
        <v>648</v>
      </c>
      <c r="B658" s="291"/>
    </row>
    <row r="659" customHeight="1" spans="1:2">
      <c r="A659" s="268" t="s">
        <v>649</v>
      </c>
      <c r="B659" s="291">
        <v>7570</v>
      </c>
    </row>
    <row r="660" customHeight="1" spans="1:2">
      <c r="A660" s="268" t="s">
        <v>650</v>
      </c>
      <c r="B660" s="291">
        <v>287</v>
      </c>
    </row>
    <row r="661" customHeight="1" spans="1:2">
      <c r="A661" s="268" t="s">
        <v>651</v>
      </c>
      <c r="B661" s="291">
        <v>7283</v>
      </c>
    </row>
    <row r="662" customHeight="1" spans="1:2">
      <c r="A662" s="268" t="s">
        <v>652</v>
      </c>
      <c r="B662" s="291">
        <v>0</v>
      </c>
    </row>
    <row r="663" customHeight="1" spans="1:2">
      <c r="A663" s="268" t="s">
        <v>653</v>
      </c>
      <c r="B663" s="291"/>
    </row>
    <row r="664" customHeight="1" spans="1:2">
      <c r="A664" s="268" t="s">
        <v>654</v>
      </c>
      <c r="B664" s="291"/>
    </row>
    <row r="665" customHeight="1" spans="1:2">
      <c r="A665" s="268" t="s">
        <v>655</v>
      </c>
      <c r="B665" s="291">
        <v>1586</v>
      </c>
    </row>
    <row r="666" customHeight="1" spans="1:2">
      <c r="A666" s="268" t="s">
        <v>656</v>
      </c>
      <c r="B666" s="291">
        <v>175</v>
      </c>
    </row>
    <row r="667" customHeight="1" spans="1:2">
      <c r="A667" s="268" t="s">
        <v>657</v>
      </c>
      <c r="B667" s="291">
        <v>1411</v>
      </c>
    </row>
    <row r="668" customHeight="1" spans="1:2">
      <c r="A668" s="268" t="s">
        <v>658</v>
      </c>
      <c r="B668" s="291">
        <v>33156</v>
      </c>
    </row>
    <row r="669" customHeight="1" spans="1:2">
      <c r="A669" s="268" t="s">
        <v>659</v>
      </c>
      <c r="B669" s="291"/>
    </row>
    <row r="670" customHeight="1" spans="1:2">
      <c r="A670" s="268" t="s">
        <v>660</v>
      </c>
      <c r="B670" s="291">
        <v>33156</v>
      </c>
    </row>
    <row r="671" customHeight="1" spans="1:2">
      <c r="A671" s="268" t="s">
        <v>661</v>
      </c>
      <c r="B671" s="291"/>
    </row>
    <row r="672" customHeight="1" spans="1:2">
      <c r="A672" s="268" t="s">
        <v>662</v>
      </c>
      <c r="B672" s="291">
        <v>0</v>
      </c>
    </row>
    <row r="673" customHeight="1" spans="1:2">
      <c r="A673" s="268" t="s">
        <v>663</v>
      </c>
      <c r="B673" s="291"/>
    </row>
    <row r="674" customHeight="1" spans="1:2">
      <c r="A674" s="268" t="s">
        <v>664</v>
      </c>
      <c r="B674" s="291"/>
    </row>
    <row r="675" customHeight="1" spans="1:2">
      <c r="A675" s="268" t="s">
        <v>665</v>
      </c>
      <c r="B675" s="291"/>
    </row>
    <row r="676" customHeight="1" spans="1:2">
      <c r="A676" s="268" t="s">
        <v>666</v>
      </c>
      <c r="B676" s="291">
        <v>663</v>
      </c>
    </row>
    <row r="677" customHeight="1" spans="1:2">
      <c r="A677" s="268" t="s">
        <v>200</v>
      </c>
      <c r="B677" s="291">
        <v>329</v>
      </c>
    </row>
    <row r="678" customHeight="1" spans="1:2">
      <c r="A678" s="268" t="s">
        <v>201</v>
      </c>
      <c r="B678" s="291">
        <v>93</v>
      </c>
    </row>
    <row r="679" customHeight="1" spans="1:2">
      <c r="A679" s="268" t="s">
        <v>202</v>
      </c>
      <c r="B679" s="291"/>
    </row>
    <row r="680" customHeight="1" spans="1:2">
      <c r="A680" s="268" t="s">
        <v>667</v>
      </c>
      <c r="B680" s="291">
        <v>113</v>
      </c>
    </row>
    <row r="681" customHeight="1" spans="1:2">
      <c r="A681" s="268" t="s">
        <v>668</v>
      </c>
      <c r="B681" s="291"/>
    </row>
    <row r="682" customHeight="1" spans="1:2">
      <c r="A682" s="268" t="s">
        <v>240</v>
      </c>
      <c r="B682" s="291"/>
    </row>
    <row r="683" customHeight="1" spans="1:2">
      <c r="A683" s="268" t="s">
        <v>209</v>
      </c>
      <c r="B683" s="291"/>
    </row>
    <row r="684" customHeight="1" spans="1:2">
      <c r="A684" s="268" t="s">
        <v>669</v>
      </c>
      <c r="B684" s="291">
        <v>128</v>
      </c>
    </row>
    <row r="685" customHeight="1" spans="1:2">
      <c r="A685" s="268" t="s">
        <v>670</v>
      </c>
      <c r="B685" s="291">
        <v>244</v>
      </c>
    </row>
    <row r="686" customHeight="1" spans="1:2">
      <c r="A686" s="268" t="s">
        <v>671</v>
      </c>
      <c r="B686" s="291">
        <v>243</v>
      </c>
    </row>
    <row r="687" customHeight="1" spans="1:2">
      <c r="A687" s="268" t="s">
        <v>672</v>
      </c>
      <c r="B687" s="291">
        <v>1</v>
      </c>
    </row>
    <row r="688" customHeight="1" spans="1:2">
      <c r="A688" s="268" t="s">
        <v>673</v>
      </c>
      <c r="B688" s="291">
        <v>2351</v>
      </c>
    </row>
    <row r="689" customHeight="1" spans="1:2">
      <c r="A689" s="268" t="s">
        <v>674</v>
      </c>
      <c r="B689" s="291">
        <v>2351</v>
      </c>
    </row>
    <row r="690" customHeight="1" spans="1:2">
      <c r="A690" s="268" t="s">
        <v>177</v>
      </c>
      <c r="B690" s="291">
        <v>44488</v>
      </c>
    </row>
    <row r="691" customHeight="1" spans="1:2">
      <c r="A691" s="268" t="s">
        <v>675</v>
      </c>
      <c r="B691" s="291">
        <v>1214</v>
      </c>
    </row>
    <row r="692" customHeight="1" spans="1:2">
      <c r="A692" s="268" t="s">
        <v>200</v>
      </c>
      <c r="B692" s="291">
        <v>780</v>
      </c>
    </row>
    <row r="693" customHeight="1" spans="1:2">
      <c r="A693" s="268" t="s">
        <v>201</v>
      </c>
      <c r="B693" s="291">
        <v>364</v>
      </c>
    </row>
    <row r="694" customHeight="1" spans="1:2">
      <c r="A694" s="268" t="s">
        <v>202</v>
      </c>
      <c r="B694" s="291"/>
    </row>
    <row r="695" customHeight="1" spans="1:2">
      <c r="A695" s="268" t="s">
        <v>676</v>
      </c>
      <c r="B695" s="291">
        <v>70</v>
      </c>
    </row>
    <row r="696" customHeight="1" spans="1:2">
      <c r="A696" s="268" t="s">
        <v>677</v>
      </c>
      <c r="B696" s="291">
        <v>4414</v>
      </c>
    </row>
    <row r="697" customHeight="1" spans="1:2">
      <c r="A697" s="268" t="s">
        <v>678</v>
      </c>
      <c r="B697" s="291">
        <v>2376</v>
      </c>
    </row>
    <row r="698" customHeight="1" spans="1:2">
      <c r="A698" s="268" t="s">
        <v>679</v>
      </c>
      <c r="B698" s="291">
        <v>536</v>
      </c>
    </row>
    <row r="699" customHeight="1" spans="1:2">
      <c r="A699" s="268" t="s">
        <v>680</v>
      </c>
      <c r="B699" s="291">
        <v>82</v>
      </c>
    </row>
    <row r="700" customHeight="1" spans="1:2">
      <c r="A700" s="268" t="s">
        <v>681</v>
      </c>
      <c r="B700" s="291"/>
    </row>
    <row r="701" customHeight="1" spans="1:2">
      <c r="A701" s="268" t="s">
        <v>682</v>
      </c>
      <c r="B701" s="291">
        <v>249</v>
      </c>
    </row>
    <row r="702" customHeight="1" spans="1:2">
      <c r="A702" s="268" t="s">
        <v>683</v>
      </c>
      <c r="B702" s="291">
        <v>408</v>
      </c>
    </row>
    <row r="703" customHeight="1" spans="1:2">
      <c r="A703" s="268" t="s">
        <v>684</v>
      </c>
      <c r="B703" s="291"/>
    </row>
    <row r="704" customHeight="1" spans="1:2">
      <c r="A704" s="268" t="s">
        <v>685</v>
      </c>
      <c r="B704" s="291"/>
    </row>
    <row r="705" customHeight="1" spans="1:2">
      <c r="A705" s="268" t="s">
        <v>686</v>
      </c>
      <c r="B705" s="291"/>
    </row>
    <row r="706" customHeight="1" spans="1:2">
      <c r="A706" s="268" t="s">
        <v>687</v>
      </c>
      <c r="B706" s="291"/>
    </row>
    <row r="707" customHeight="1" spans="1:2">
      <c r="A707" s="268" t="s">
        <v>688</v>
      </c>
      <c r="B707" s="291"/>
    </row>
    <row r="708" customHeight="1" spans="1:2">
      <c r="A708" s="268" t="s">
        <v>689</v>
      </c>
      <c r="B708" s="291"/>
    </row>
    <row r="709" customHeight="1" spans="1:2">
      <c r="A709" s="268" t="s">
        <v>690</v>
      </c>
      <c r="B709" s="291"/>
    </row>
    <row r="710" customHeight="1" spans="1:2">
      <c r="A710" s="268" t="s">
        <v>691</v>
      </c>
      <c r="B710" s="291">
        <v>763</v>
      </c>
    </row>
    <row r="711" customHeight="1" spans="1:2">
      <c r="A711" s="268" t="s">
        <v>692</v>
      </c>
      <c r="B711" s="291">
        <v>5476</v>
      </c>
    </row>
    <row r="712" customHeight="1" spans="1:2">
      <c r="A712" s="268" t="s">
        <v>693</v>
      </c>
      <c r="B712" s="291"/>
    </row>
    <row r="713" customHeight="1" spans="1:2">
      <c r="A713" s="268" t="s">
        <v>694</v>
      </c>
      <c r="B713" s="291">
        <v>2767</v>
      </c>
    </row>
    <row r="714" customHeight="1" spans="1:2">
      <c r="A714" s="268" t="s">
        <v>695</v>
      </c>
      <c r="B714" s="291">
        <v>2709</v>
      </c>
    </row>
    <row r="715" customHeight="1" spans="1:2">
      <c r="A715" s="268" t="s">
        <v>696</v>
      </c>
      <c r="B715" s="291">
        <v>13249</v>
      </c>
    </row>
    <row r="716" customHeight="1" spans="1:2">
      <c r="A716" s="268" t="s">
        <v>697</v>
      </c>
      <c r="B716" s="291">
        <v>741</v>
      </c>
    </row>
    <row r="717" customHeight="1" spans="1:2">
      <c r="A717" s="268" t="s">
        <v>698</v>
      </c>
      <c r="B717" s="291">
        <v>167</v>
      </c>
    </row>
    <row r="718" customHeight="1" spans="1:2">
      <c r="A718" s="268" t="s">
        <v>699</v>
      </c>
      <c r="B718" s="291"/>
    </row>
    <row r="719" customHeight="1" spans="1:2">
      <c r="A719" s="268" t="s">
        <v>700</v>
      </c>
      <c r="B719" s="291"/>
    </row>
    <row r="720" customHeight="1" spans="1:2">
      <c r="A720" s="268" t="s">
        <v>701</v>
      </c>
      <c r="B720" s="291"/>
    </row>
    <row r="721" customHeight="1" spans="1:2">
      <c r="A721" s="268" t="s">
        <v>702</v>
      </c>
      <c r="B721" s="291"/>
    </row>
    <row r="722" customHeight="1" spans="1:2">
      <c r="A722" s="268" t="s">
        <v>703</v>
      </c>
      <c r="B722" s="291"/>
    </row>
    <row r="723" customHeight="1" spans="1:2">
      <c r="A723" s="268" t="s">
        <v>704</v>
      </c>
      <c r="B723" s="291">
        <v>9341</v>
      </c>
    </row>
    <row r="724" customHeight="1" spans="1:2">
      <c r="A724" s="268" t="s">
        <v>705</v>
      </c>
      <c r="B724" s="291">
        <v>1174</v>
      </c>
    </row>
    <row r="725" customHeight="1" spans="1:2">
      <c r="A725" s="268" t="s">
        <v>706</v>
      </c>
      <c r="B725" s="291">
        <v>159</v>
      </c>
    </row>
    <row r="726" customHeight="1" spans="1:2">
      <c r="A726" s="268" t="s">
        <v>707</v>
      </c>
      <c r="B726" s="291">
        <v>1667</v>
      </c>
    </row>
    <row r="727" customHeight="1" spans="1:2">
      <c r="A727" s="268" t="s">
        <v>708</v>
      </c>
      <c r="B727" s="291">
        <v>3848</v>
      </c>
    </row>
    <row r="728" customHeight="1" spans="1:2">
      <c r="A728" s="268" t="s">
        <v>709</v>
      </c>
      <c r="B728" s="291">
        <v>84</v>
      </c>
    </row>
    <row r="729" customHeight="1" spans="1:2">
      <c r="A729" s="268" t="s">
        <v>710</v>
      </c>
      <c r="B729" s="291">
        <v>3551</v>
      </c>
    </row>
    <row r="730" customHeight="1" spans="1:2">
      <c r="A730" s="268" t="s">
        <v>711</v>
      </c>
      <c r="B730" s="291">
        <v>213</v>
      </c>
    </row>
    <row r="731" customHeight="1" spans="1:2">
      <c r="A731" s="268" t="s">
        <v>712</v>
      </c>
      <c r="B731" s="291">
        <v>7867</v>
      </c>
    </row>
    <row r="732" customHeight="1" spans="1:2">
      <c r="A732" s="268" t="s">
        <v>713</v>
      </c>
      <c r="B732" s="291">
        <v>3321</v>
      </c>
    </row>
    <row r="733" customHeight="1" spans="1:2">
      <c r="A733" s="268" t="s">
        <v>714</v>
      </c>
      <c r="B733" s="291">
        <v>4546</v>
      </c>
    </row>
    <row r="734" customHeight="1" spans="1:2">
      <c r="A734" s="268" t="s">
        <v>715</v>
      </c>
      <c r="B734" s="291"/>
    </row>
    <row r="735" customHeight="1" spans="1:2">
      <c r="A735" s="268" t="s">
        <v>716</v>
      </c>
      <c r="B735" s="291"/>
    </row>
    <row r="736" customHeight="1" spans="1:2">
      <c r="A736" s="268" t="s">
        <v>717</v>
      </c>
      <c r="B736" s="291">
        <v>2502</v>
      </c>
    </row>
    <row r="737" customHeight="1" spans="1:2">
      <c r="A737" s="268" t="s">
        <v>718</v>
      </c>
      <c r="B737" s="291"/>
    </row>
    <row r="738" customHeight="1" spans="1:2">
      <c r="A738" s="268" t="s">
        <v>719</v>
      </c>
      <c r="B738" s="291">
        <v>1934</v>
      </c>
    </row>
    <row r="739" customHeight="1" spans="1:2">
      <c r="A739" s="268" t="s">
        <v>720</v>
      </c>
      <c r="B739" s="291">
        <v>568</v>
      </c>
    </row>
    <row r="740" customHeight="1" spans="1:2">
      <c r="A740" s="268" t="s">
        <v>721</v>
      </c>
      <c r="B740" s="291">
        <v>3888</v>
      </c>
    </row>
    <row r="741" customHeight="1" spans="1:2">
      <c r="A741" s="268" t="s">
        <v>722</v>
      </c>
      <c r="B741" s="291">
        <v>3666</v>
      </c>
    </row>
    <row r="742" customHeight="1" spans="1:2">
      <c r="A742" s="268" t="s">
        <v>723</v>
      </c>
      <c r="B742" s="291"/>
    </row>
    <row r="743" customHeight="1" spans="1:2">
      <c r="A743" s="268" t="s">
        <v>724</v>
      </c>
      <c r="B743" s="291">
        <v>222</v>
      </c>
    </row>
    <row r="744" customHeight="1" spans="1:2">
      <c r="A744" s="268" t="s">
        <v>725</v>
      </c>
      <c r="B744" s="291">
        <v>413</v>
      </c>
    </row>
    <row r="745" customHeight="1" spans="1:2">
      <c r="A745" s="268" t="s">
        <v>726</v>
      </c>
      <c r="B745" s="291">
        <v>363</v>
      </c>
    </row>
    <row r="746" customHeight="1" spans="1:2">
      <c r="A746" s="268" t="s">
        <v>727</v>
      </c>
      <c r="B746" s="291">
        <v>50</v>
      </c>
    </row>
    <row r="747" customHeight="1" spans="1:2">
      <c r="A747" s="268" t="s">
        <v>728</v>
      </c>
      <c r="B747" s="291">
        <v>1364</v>
      </c>
    </row>
    <row r="748" customHeight="1" spans="1:2">
      <c r="A748" s="268" t="s">
        <v>200</v>
      </c>
      <c r="B748" s="291">
        <v>433</v>
      </c>
    </row>
    <row r="749" customHeight="1" spans="1:2">
      <c r="A749" s="268" t="s">
        <v>201</v>
      </c>
      <c r="B749" s="291">
        <v>135</v>
      </c>
    </row>
    <row r="750" customHeight="1" spans="1:2">
      <c r="A750" s="268" t="s">
        <v>202</v>
      </c>
      <c r="B750" s="291"/>
    </row>
    <row r="751" customHeight="1" spans="1:2">
      <c r="A751" s="268" t="s">
        <v>240</v>
      </c>
      <c r="B751" s="291">
        <v>40</v>
      </c>
    </row>
    <row r="752" customHeight="1" spans="1:2">
      <c r="A752" s="268" t="s">
        <v>729</v>
      </c>
      <c r="B752" s="291">
        <v>9</v>
      </c>
    </row>
    <row r="753" customHeight="1" spans="1:2">
      <c r="A753" s="268" t="s">
        <v>730</v>
      </c>
      <c r="B753" s="291">
        <v>40</v>
      </c>
    </row>
    <row r="754" customHeight="1" spans="1:2">
      <c r="A754" s="268" t="s">
        <v>209</v>
      </c>
      <c r="B754" s="291"/>
    </row>
    <row r="755" customHeight="1" spans="1:2">
      <c r="A755" s="268" t="s">
        <v>731</v>
      </c>
      <c r="B755" s="291">
        <v>707</v>
      </c>
    </row>
    <row r="756" customHeight="1" spans="1:2">
      <c r="A756" s="268" t="s">
        <v>732</v>
      </c>
      <c r="B756" s="291">
        <v>0</v>
      </c>
    </row>
    <row r="757" customHeight="1" spans="1:2">
      <c r="A757" s="268" t="s">
        <v>733</v>
      </c>
      <c r="B757" s="291"/>
    </row>
    <row r="758" customHeight="1" spans="1:2">
      <c r="A758" s="268" t="s">
        <v>734</v>
      </c>
      <c r="B758" s="291">
        <v>245</v>
      </c>
    </row>
    <row r="759" customHeight="1" spans="1:2">
      <c r="A759" s="268" t="s">
        <v>200</v>
      </c>
      <c r="B759" s="291"/>
    </row>
    <row r="760" customHeight="1" spans="1:2">
      <c r="A760" s="268" t="s">
        <v>201</v>
      </c>
      <c r="B760" s="291"/>
    </row>
    <row r="761" customHeight="1" spans="1:2">
      <c r="A761" s="268" t="s">
        <v>202</v>
      </c>
      <c r="B761" s="291"/>
    </row>
    <row r="762" customHeight="1" spans="1:2">
      <c r="A762" s="268" t="s">
        <v>735</v>
      </c>
      <c r="B762" s="291">
        <v>245</v>
      </c>
    </row>
    <row r="763" customHeight="1" spans="1:2">
      <c r="A763" s="268" t="s">
        <v>736</v>
      </c>
      <c r="B763" s="291"/>
    </row>
    <row r="764" customHeight="1" spans="1:2">
      <c r="A764" s="268" t="s">
        <v>737</v>
      </c>
      <c r="B764" s="291">
        <v>0</v>
      </c>
    </row>
    <row r="765" customHeight="1" spans="1:2">
      <c r="A765" s="268" t="s">
        <v>200</v>
      </c>
      <c r="B765" s="291"/>
    </row>
    <row r="766" customHeight="1" spans="1:2">
      <c r="A766" s="268" t="s">
        <v>201</v>
      </c>
      <c r="B766" s="291"/>
    </row>
    <row r="767" customHeight="1" spans="1:2">
      <c r="A767" s="268" t="s">
        <v>202</v>
      </c>
      <c r="B767" s="291"/>
    </row>
    <row r="768" customHeight="1" spans="1:2">
      <c r="A768" s="268" t="s">
        <v>738</v>
      </c>
      <c r="B768" s="291"/>
    </row>
    <row r="769" customHeight="1" spans="1:2">
      <c r="A769" s="268" t="s">
        <v>739</v>
      </c>
      <c r="B769" s="291">
        <v>8</v>
      </c>
    </row>
    <row r="770" customHeight="1" spans="1:2">
      <c r="A770" s="268" t="s">
        <v>740</v>
      </c>
      <c r="B770" s="291">
        <v>8</v>
      </c>
    </row>
    <row r="771" customHeight="1" spans="1:2">
      <c r="A771" s="268" t="s">
        <v>178</v>
      </c>
      <c r="B771" s="291">
        <v>24924</v>
      </c>
    </row>
    <row r="772" customHeight="1" spans="1:2">
      <c r="A772" s="268" t="s">
        <v>741</v>
      </c>
      <c r="B772" s="291">
        <v>569</v>
      </c>
    </row>
    <row r="773" customHeight="1" spans="1:2">
      <c r="A773" s="268" t="s">
        <v>200</v>
      </c>
      <c r="B773" s="291">
        <v>55</v>
      </c>
    </row>
    <row r="774" customHeight="1" spans="1:2">
      <c r="A774" s="268" t="s">
        <v>201</v>
      </c>
      <c r="B774" s="291">
        <v>499</v>
      </c>
    </row>
    <row r="775" customHeight="1" spans="1:2">
      <c r="A775" s="268" t="s">
        <v>202</v>
      </c>
      <c r="B775" s="291"/>
    </row>
    <row r="776" customHeight="1" spans="1:2">
      <c r="A776" s="268" t="s">
        <v>742</v>
      </c>
      <c r="B776" s="291"/>
    </row>
    <row r="777" customHeight="1" spans="1:2">
      <c r="A777" s="268" t="s">
        <v>743</v>
      </c>
      <c r="B777" s="291"/>
    </row>
    <row r="778" customHeight="1" spans="1:2">
      <c r="A778" s="268" t="s">
        <v>744</v>
      </c>
      <c r="B778" s="291"/>
    </row>
    <row r="779" customHeight="1" spans="1:2">
      <c r="A779" s="268" t="s">
        <v>745</v>
      </c>
      <c r="B779" s="291"/>
    </row>
    <row r="780" customHeight="1" spans="1:2">
      <c r="A780" s="268" t="s">
        <v>746</v>
      </c>
      <c r="B780" s="291"/>
    </row>
    <row r="781" customHeight="1" spans="1:2">
      <c r="A781" s="268" t="s">
        <v>747</v>
      </c>
      <c r="B781" s="291">
        <v>15</v>
      </c>
    </row>
    <row r="782" customHeight="1" spans="1:2">
      <c r="A782" s="268" t="s">
        <v>748</v>
      </c>
      <c r="B782" s="291">
        <v>0</v>
      </c>
    </row>
    <row r="783" customHeight="1" spans="1:2">
      <c r="A783" s="268" t="s">
        <v>749</v>
      </c>
      <c r="B783" s="291"/>
    </row>
    <row r="784" customHeight="1" spans="1:2">
      <c r="A784" s="268" t="s">
        <v>750</v>
      </c>
      <c r="B784" s="291"/>
    </row>
    <row r="785" customHeight="1" spans="1:2">
      <c r="A785" s="268" t="s">
        <v>751</v>
      </c>
      <c r="B785" s="291"/>
    </row>
    <row r="786" customHeight="1" spans="1:2">
      <c r="A786" s="268" t="s">
        <v>752</v>
      </c>
      <c r="B786" s="291">
        <v>16954</v>
      </c>
    </row>
    <row r="787" customHeight="1" spans="1:2">
      <c r="A787" s="268" t="s">
        <v>753</v>
      </c>
      <c r="B787" s="291"/>
    </row>
    <row r="788" customHeight="1" spans="1:2">
      <c r="A788" s="268" t="s">
        <v>754</v>
      </c>
      <c r="B788" s="291">
        <v>7889</v>
      </c>
    </row>
    <row r="789" customHeight="1" spans="1:2">
      <c r="A789" s="268" t="s">
        <v>755</v>
      </c>
      <c r="B789" s="291"/>
    </row>
    <row r="790" customHeight="1" spans="1:2">
      <c r="A790" s="268" t="s">
        <v>756</v>
      </c>
      <c r="B790" s="291">
        <v>500</v>
      </c>
    </row>
    <row r="791" customHeight="1" spans="1:2">
      <c r="A791" s="268" t="s">
        <v>757</v>
      </c>
      <c r="B791" s="291"/>
    </row>
    <row r="792" customHeight="1" spans="1:2">
      <c r="A792" s="268" t="s">
        <v>758</v>
      </c>
      <c r="B792" s="291"/>
    </row>
    <row r="793" customHeight="1" spans="1:2">
      <c r="A793" s="268" t="s">
        <v>759</v>
      </c>
      <c r="B793" s="291">
        <v>8389</v>
      </c>
    </row>
    <row r="794" customHeight="1" spans="1:2">
      <c r="A794" s="268" t="s">
        <v>760</v>
      </c>
      <c r="B794" s="291">
        <v>176</v>
      </c>
    </row>
    <row r="795" customHeight="1" spans="1:2">
      <c r="A795" s="268" t="s">
        <v>761</v>
      </c>
      <c r="B795" s="291">
        <v>4915</v>
      </c>
    </row>
    <row r="796" customHeight="1" spans="1:2">
      <c r="A796" s="268" t="s">
        <v>762</v>
      </c>
      <c r="B796" s="291">
        <v>596</v>
      </c>
    </row>
    <row r="797" customHeight="1" spans="1:2">
      <c r="A797" s="268" t="s">
        <v>763</v>
      </c>
      <c r="B797" s="291">
        <v>694</v>
      </c>
    </row>
    <row r="798" customHeight="1" spans="1:2">
      <c r="A798" s="268" t="s">
        <v>764</v>
      </c>
      <c r="B798" s="291"/>
    </row>
    <row r="799" customHeight="1" spans="1:2">
      <c r="A799" s="268" t="s">
        <v>765</v>
      </c>
      <c r="B799" s="291"/>
    </row>
    <row r="800" customHeight="1" spans="1:2">
      <c r="A800" s="268" t="s">
        <v>766</v>
      </c>
      <c r="B800" s="291">
        <v>275</v>
      </c>
    </row>
    <row r="801" customHeight="1" spans="1:2">
      <c r="A801" s="268" t="s">
        <v>767</v>
      </c>
      <c r="B801" s="291">
        <v>3350</v>
      </c>
    </row>
    <row r="802" customHeight="1" spans="1:2">
      <c r="A802" s="268" t="s">
        <v>768</v>
      </c>
      <c r="B802" s="291">
        <v>33</v>
      </c>
    </row>
    <row r="803" customHeight="1" spans="1:2">
      <c r="A803" s="268" t="s">
        <v>769</v>
      </c>
      <c r="B803" s="291"/>
    </row>
    <row r="804" customHeight="1" spans="1:2">
      <c r="A804" s="268" t="s">
        <v>770</v>
      </c>
      <c r="B804" s="291"/>
    </row>
    <row r="805" customHeight="1" spans="1:2">
      <c r="A805" s="268" t="s">
        <v>771</v>
      </c>
      <c r="B805" s="291"/>
    </row>
    <row r="806" customHeight="1" spans="1:2">
      <c r="A806" s="268" t="s">
        <v>772</v>
      </c>
      <c r="B806" s="291"/>
    </row>
    <row r="807" customHeight="1" spans="1:2">
      <c r="A807" s="268" t="s">
        <v>773</v>
      </c>
      <c r="B807" s="291">
        <v>33</v>
      </c>
    </row>
    <row r="808" customHeight="1" spans="1:2">
      <c r="A808" s="268" t="s">
        <v>774</v>
      </c>
      <c r="B808" s="291"/>
    </row>
    <row r="809" customHeight="1" spans="1:2">
      <c r="A809" s="268" t="s">
        <v>775</v>
      </c>
      <c r="B809" s="291">
        <v>0</v>
      </c>
    </row>
    <row r="810" customHeight="1" spans="1:2">
      <c r="A810" s="268" t="s">
        <v>776</v>
      </c>
      <c r="B810" s="291"/>
    </row>
    <row r="811" customHeight="1" spans="1:2">
      <c r="A811" s="268" t="s">
        <v>777</v>
      </c>
      <c r="B811" s="291"/>
    </row>
    <row r="812" customHeight="1" spans="1:2">
      <c r="A812" s="268" t="s">
        <v>778</v>
      </c>
      <c r="B812" s="291">
        <v>0</v>
      </c>
    </row>
    <row r="813" customHeight="1" spans="1:2">
      <c r="A813" s="268" t="s">
        <v>779</v>
      </c>
      <c r="B813" s="291"/>
    </row>
    <row r="814" customHeight="1" spans="1:2">
      <c r="A814" s="268" t="s">
        <v>780</v>
      </c>
      <c r="B814" s="291"/>
    </row>
    <row r="815" customHeight="1" spans="1:2">
      <c r="A815" s="268" t="s">
        <v>781</v>
      </c>
      <c r="B815" s="291">
        <v>0</v>
      </c>
    </row>
    <row r="816" customHeight="1" spans="1:2">
      <c r="A816" s="268" t="s">
        <v>782</v>
      </c>
      <c r="B816" s="291"/>
    </row>
    <row r="817" customHeight="1" spans="1:2">
      <c r="A817" s="268" t="s">
        <v>783</v>
      </c>
      <c r="B817" s="291">
        <v>73</v>
      </c>
    </row>
    <row r="818" customHeight="1" spans="1:2">
      <c r="A818" s="268" t="s">
        <v>784</v>
      </c>
      <c r="B818" s="291">
        <v>73</v>
      </c>
    </row>
    <row r="819" customHeight="1" spans="1:2">
      <c r="A819" s="268" t="s">
        <v>785</v>
      </c>
      <c r="B819" s="291">
        <v>0</v>
      </c>
    </row>
    <row r="820" customHeight="1" spans="1:2">
      <c r="A820" s="268" t="s">
        <v>786</v>
      </c>
      <c r="B820" s="291"/>
    </row>
    <row r="821" customHeight="1" spans="1:2">
      <c r="A821" s="268" t="s">
        <v>787</v>
      </c>
      <c r="B821" s="291"/>
    </row>
    <row r="822" customHeight="1" spans="1:2">
      <c r="A822" s="268" t="s">
        <v>788</v>
      </c>
      <c r="B822" s="291"/>
    </row>
    <row r="823" customHeight="1" spans="1:2">
      <c r="A823" s="268" t="s">
        <v>789</v>
      </c>
      <c r="B823" s="291"/>
    </row>
    <row r="824" customHeight="1" spans="1:2">
      <c r="A824" s="268" t="s">
        <v>790</v>
      </c>
      <c r="B824" s="291"/>
    </row>
    <row r="825" customHeight="1" spans="1:2">
      <c r="A825" s="268" t="s">
        <v>791</v>
      </c>
      <c r="B825" s="291">
        <v>0</v>
      </c>
    </row>
    <row r="826" customHeight="1" spans="1:2">
      <c r="A826" s="268" t="s">
        <v>792</v>
      </c>
      <c r="B826" s="291"/>
    </row>
    <row r="827" customHeight="1" spans="1:2">
      <c r="A827" s="268" t="s">
        <v>793</v>
      </c>
      <c r="B827" s="291">
        <v>500</v>
      </c>
    </row>
    <row r="828" customHeight="1" spans="1:2">
      <c r="A828" s="268" t="s">
        <v>794</v>
      </c>
      <c r="B828" s="291">
        <v>500</v>
      </c>
    </row>
    <row r="829" customHeight="1" spans="1:2">
      <c r="A829" s="268" t="s">
        <v>795</v>
      </c>
      <c r="B829" s="291">
        <v>0</v>
      </c>
    </row>
    <row r="830" customHeight="1" spans="1:2">
      <c r="A830" s="268" t="s">
        <v>200</v>
      </c>
      <c r="B830" s="291"/>
    </row>
    <row r="831" customHeight="1" spans="1:2">
      <c r="A831" s="268" t="s">
        <v>201</v>
      </c>
      <c r="B831" s="291"/>
    </row>
    <row r="832" customHeight="1" spans="1:2">
      <c r="A832" s="268" t="s">
        <v>202</v>
      </c>
      <c r="B832" s="291"/>
    </row>
    <row r="833" customHeight="1" spans="1:2">
      <c r="A833" s="268" t="s">
        <v>796</v>
      </c>
      <c r="B833" s="291"/>
    </row>
    <row r="834" customHeight="1" spans="1:2">
      <c r="A834" s="268" t="s">
        <v>797</v>
      </c>
      <c r="B834" s="291"/>
    </row>
    <row r="835" customHeight="1" spans="1:2">
      <c r="A835" s="268" t="s">
        <v>798</v>
      </c>
      <c r="B835" s="291"/>
    </row>
    <row r="836" customHeight="1" spans="1:2">
      <c r="A836" s="268" t="s">
        <v>240</v>
      </c>
      <c r="B836" s="291"/>
    </row>
    <row r="837" customHeight="1" spans="1:2">
      <c r="A837" s="268" t="s">
        <v>799</v>
      </c>
      <c r="B837" s="291"/>
    </row>
    <row r="838" customHeight="1" spans="1:2">
      <c r="A838" s="268" t="s">
        <v>209</v>
      </c>
      <c r="B838" s="291"/>
    </row>
    <row r="839" customHeight="1" spans="1:2">
      <c r="A839" s="268" t="s">
        <v>800</v>
      </c>
      <c r="B839" s="291"/>
    </row>
    <row r="840" customHeight="1" spans="1:2">
      <c r="A840" s="268" t="s">
        <v>801</v>
      </c>
      <c r="B840" s="291">
        <v>1880</v>
      </c>
    </row>
    <row r="841" customHeight="1" spans="1:2">
      <c r="A841" s="268" t="s">
        <v>802</v>
      </c>
      <c r="B841" s="291">
        <v>1880</v>
      </c>
    </row>
    <row r="842" customHeight="1" spans="1:2">
      <c r="A842" s="268" t="s">
        <v>179</v>
      </c>
      <c r="B842" s="291">
        <v>61654</v>
      </c>
    </row>
    <row r="843" customHeight="1" spans="1:2">
      <c r="A843" s="268" t="s">
        <v>803</v>
      </c>
      <c r="B843" s="291">
        <v>31469</v>
      </c>
    </row>
    <row r="844" customHeight="1" spans="1:2">
      <c r="A844" s="268" t="s">
        <v>200</v>
      </c>
      <c r="B844" s="291">
        <v>14496</v>
      </c>
    </row>
    <row r="845" customHeight="1" spans="1:2">
      <c r="A845" s="268" t="s">
        <v>201</v>
      </c>
      <c r="B845" s="291">
        <v>6586</v>
      </c>
    </row>
    <row r="846" customHeight="1" spans="1:2">
      <c r="A846" s="268" t="s">
        <v>202</v>
      </c>
      <c r="B846" s="291"/>
    </row>
    <row r="847" customHeight="1" spans="1:2">
      <c r="A847" s="268" t="s">
        <v>804</v>
      </c>
      <c r="B847" s="291"/>
    </row>
    <row r="848" customHeight="1" spans="1:2">
      <c r="A848" s="268" t="s">
        <v>805</v>
      </c>
      <c r="B848" s="291"/>
    </row>
    <row r="849" customHeight="1" spans="1:2">
      <c r="A849" s="268" t="s">
        <v>806</v>
      </c>
      <c r="B849" s="291"/>
    </row>
    <row r="850" customHeight="1" spans="1:2">
      <c r="A850" s="268" t="s">
        <v>807</v>
      </c>
      <c r="B850" s="291"/>
    </row>
    <row r="851" customHeight="1" spans="1:2">
      <c r="A851" s="268" t="s">
        <v>808</v>
      </c>
      <c r="B851" s="291"/>
    </row>
    <row r="852" customHeight="1" spans="1:2">
      <c r="A852" s="268" t="s">
        <v>809</v>
      </c>
      <c r="B852" s="291"/>
    </row>
    <row r="853" customHeight="1" spans="1:2">
      <c r="A853" s="268" t="s">
        <v>810</v>
      </c>
      <c r="B853" s="291">
        <v>10387</v>
      </c>
    </row>
    <row r="854" customHeight="1" spans="1:2">
      <c r="A854" s="268" t="s">
        <v>811</v>
      </c>
      <c r="B854" s="291">
        <v>20</v>
      </c>
    </row>
    <row r="855" customHeight="1" spans="1:2">
      <c r="A855" s="268" t="s">
        <v>812</v>
      </c>
      <c r="B855" s="291">
        <v>20</v>
      </c>
    </row>
    <row r="856" customHeight="1" spans="1:2">
      <c r="A856" s="268" t="s">
        <v>813</v>
      </c>
      <c r="B856" s="291">
        <v>3764</v>
      </c>
    </row>
    <row r="857" customHeight="1" spans="1:2">
      <c r="A857" s="268" t="s">
        <v>814</v>
      </c>
      <c r="B857" s="291">
        <v>1914</v>
      </c>
    </row>
    <row r="858" customHeight="1" spans="1:2">
      <c r="A858" s="268" t="s">
        <v>815</v>
      </c>
      <c r="B858" s="291">
        <v>1850</v>
      </c>
    </row>
    <row r="859" customHeight="1" spans="1:2">
      <c r="A859" s="268" t="s">
        <v>816</v>
      </c>
      <c r="B859" s="291">
        <v>1622</v>
      </c>
    </row>
    <row r="860" customHeight="1" spans="1:2">
      <c r="A860" s="268" t="s">
        <v>817</v>
      </c>
      <c r="B860" s="291">
        <v>1622</v>
      </c>
    </row>
    <row r="861" customHeight="1" spans="1:2">
      <c r="A861" s="268" t="s">
        <v>818</v>
      </c>
      <c r="B861" s="291">
        <v>0</v>
      </c>
    </row>
    <row r="862" customHeight="1" spans="1:2">
      <c r="A862" s="268" t="s">
        <v>819</v>
      </c>
      <c r="B862" s="291"/>
    </row>
    <row r="863" customHeight="1" spans="1:2">
      <c r="A863" s="268" t="s">
        <v>820</v>
      </c>
      <c r="B863" s="291">
        <v>24779</v>
      </c>
    </row>
    <row r="864" customHeight="1" spans="1:2">
      <c r="A864" s="268" t="s">
        <v>821</v>
      </c>
      <c r="B864" s="291">
        <v>24779</v>
      </c>
    </row>
    <row r="865" customHeight="1" spans="1:2">
      <c r="A865" s="268" t="s">
        <v>180</v>
      </c>
      <c r="B865" s="291">
        <v>110603</v>
      </c>
    </row>
    <row r="866" customHeight="1" spans="1:2">
      <c r="A866" s="268" t="s">
        <v>822</v>
      </c>
      <c r="B866" s="291">
        <v>22035</v>
      </c>
    </row>
    <row r="867" customHeight="1" spans="1:2">
      <c r="A867" s="268" t="s">
        <v>200</v>
      </c>
      <c r="B867" s="291">
        <v>2261</v>
      </c>
    </row>
    <row r="868" customHeight="1" spans="1:2">
      <c r="A868" s="268" t="s">
        <v>201</v>
      </c>
      <c r="B868" s="291">
        <v>250</v>
      </c>
    </row>
    <row r="869" customHeight="1" spans="1:2">
      <c r="A869" s="268" t="s">
        <v>202</v>
      </c>
      <c r="B869" s="291"/>
    </row>
    <row r="870" customHeight="1" spans="1:2">
      <c r="A870" s="268" t="s">
        <v>209</v>
      </c>
      <c r="B870" s="291"/>
    </row>
    <row r="871" customHeight="1" spans="1:2">
      <c r="A871" s="268" t="s">
        <v>823</v>
      </c>
      <c r="B871" s="291"/>
    </row>
    <row r="872" customHeight="1" spans="1:2">
      <c r="A872" s="268" t="s">
        <v>824</v>
      </c>
      <c r="B872" s="291">
        <v>739</v>
      </c>
    </row>
    <row r="873" customHeight="1" spans="1:2">
      <c r="A873" s="268" t="s">
        <v>825</v>
      </c>
      <c r="B873" s="291">
        <v>226</v>
      </c>
    </row>
    <row r="874" customHeight="1" spans="1:2">
      <c r="A874" s="268" t="s">
        <v>826</v>
      </c>
      <c r="B874" s="291">
        <v>939</v>
      </c>
    </row>
    <row r="875" customHeight="1" spans="1:2">
      <c r="A875" s="268" t="s">
        <v>827</v>
      </c>
      <c r="B875" s="291"/>
    </row>
    <row r="876" customHeight="1" spans="1:2">
      <c r="A876" s="268" t="s">
        <v>828</v>
      </c>
      <c r="B876" s="291"/>
    </row>
    <row r="877" customHeight="1" spans="1:2">
      <c r="A877" s="268" t="s">
        <v>829</v>
      </c>
      <c r="B877" s="291"/>
    </row>
    <row r="878" customHeight="1" spans="1:2">
      <c r="A878" s="268" t="s">
        <v>830</v>
      </c>
      <c r="B878" s="291"/>
    </row>
    <row r="879" customHeight="1" spans="1:2">
      <c r="A879" s="268" t="s">
        <v>831</v>
      </c>
      <c r="B879" s="291">
        <v>772</v>
      </c>
    </row>
    <row r="880" customHeight="1" spans="1:2">
      <c r="A880" s="268" t="s">
        <v>832</v>
      </c>
      <c r="B880" s="291">
        <v>5510</v>
      </c>
    </row>
    <row r="881" customHeight="1" spans="1:2">
      <c r="A881" s="268" t="s">
        <v>833</v>
      </c>
      <c r="B881" s="291">
        <v>973</v>
      </c>
    </row>
    <row r="882" customHeight="1" spans="1:2">
      <c r="A882" s="268" t="s">
        <v>834</v>
      </c>
      <c r="B882" s="291">
        <v>3049</v>
      </c>
    </row>
    <row r="883" customHeight="1" spans="1:2">
      <c r="A883" s="268" t="s">
        <v>835</v>
      </c>
      <c r="B883" s="291">
        <v>523</v>
      </c>
    </row>
    <row r="884" customHeight="1" spans="1:2">
      <c r="A884" s="268" t="s">
        <v>836</v>
      </c>
      <c r="B884" s="291">
        <v>4</v>
      </c>
    </row>
    <row r="885" customHeight="1" spans="1:2">
      <c r="A885" s="268" t="s">
        <v>837</v>
      </c>
      <c r="B885" s="291">
        <v>467</v>
      </c>
    </row>
    <row r="886" customHeight="1" spans="1:2">
      <c r="A886" s="268" t="s">
        <v>838</v>
      </c>
      <c r="B886" s="291">
        <v>414</v>
      </c>
    </row>
    <row r="887" customHeight="1" spans="1:2">
      <c r="A887" s="268" t="s">
        <v>839</v>
      </c>
      <c r="B887" s="291"/>
    </row>
    <row r="888" customHeight="1" spans="1:2">
      <c r="A888" s="268" t="s">
        <v>840</v>
      </c>
      <c r="B888" s="291">
        <v>496</v>
      </c>
    </row>
    <row r="889" customHeight="1" spans="1:2">
      <c r="A889" s="268" t="s">
        <v>841</v>
      </c>
      <c r="B889" s="291">
        <v>34</v>
      </c>
    </row>
    <row r="890" customHeight="1" spans="1:2">
      <c r="A890" s="268" t="s">
        <v>842</v>
      </c>
      <c r="B890" s="291">
        <v>2151</v>
      </c>
    </row>
    <row r="891" customHeight="1" spans="1:2">
      <c r="A891" s="268" t="s">
        <v>843</v>
      </c>
      <c r="B891" s="291">
        <v>3227</v>
      </c>
    </row>
    <row r="892" customHeight="1" spans="1:2">
      <c r="A892" s="268" t="s">
        <v>844</v>
      </c>
      <c r="B892" s="291">
        <v>9715</v>
      </c>
    </row>
    <row r="893" customHeight="1" spans="1:2">
      <c r="A893" s="268" t="s">
        <v>200</v>
      </c>
      <c r="B893" s="291">
        <v>3196</v>
      </c>
    </row>
    <row r="894" customHeight="1" spans="1:2">
      <c r="A894" s="268" t="s">
        <v>201</v>
      </c>
      <c r="B894" s="291"/>
    </row>
    <row r="895" customHeight="1" spans="1:2">
      <c r="A895" s="268" t="s">
        <v>202</v>
      </c>
      <c r="B895" s="291"/>
    </row>
    <row r="896" customHeight="1" spans="1:2">
      <c r="A896" s="268" t="s">
        <v>845</v>
      </c>
      <c r="B896" s="291"/>
    </row>
    <row r="897" customHeight="1" spans="1:2">
      <c r="A897" s="268" t="s">
        <v>846</v>
      </c>
      <c r="B897" s="291">
        <v>1186</v>
      </c>
    </row>
    <row r="898" customHeight="1" spans="1:2">
      <c r="A898" s="268" t="s">
        <v>847</v>
      </c>
      <c r="B898" s="291"/>
    </row>
    <row r="899" customHeight="1" spans="1:2">
      <c r="A899" s="268" t="s">
        <v>848</v>
      </c>
      <c r="B899" s="291"/>
    </row>
    <row r="900" customHeight="1" spans="1:2">
      <c r="A900" s="268" t="s">
        <v>849</v>
      </c>
      <c r="B900" s="291">
        <v>271</v>
      </c>
    </row>
    <row r="901" customHeight="1" spans="1:2">
      <c r="A901" s="268" t="s">
        <v>850</v>
      </c>
      <c r="B901" s="291"/>
    </row>
    <row r="902" customHeight="1" spans="1:2">
      <c r="A902" s="268" t="s">
        <v>851</v>
      </c>
      <c r="B902" s="291"/>
    </row>
    <row r="903" customHeight="1" spans="1:2">
      <c r="A903" s="268" t="s">
        <v>852</v>
      </c>
      <c r="B903" s="291"/>
    </row>
    <row r="904" customHeight="1" spans="1:2">
      <c r="A904" s="268" t="s">
        <v>853</v>
      </c>
      <c r="B904" s="291"/>
    </row>
    <row r="905" customHeight="1" spans="1:2">
      <c r="A905" s="268" t="s">
        <v>854</v>
      </c>
      <c r="B905" s="291"/>
    </row>
    <row r="906" customHeight="1" spans="1:2">
      <c r="A906" s="268" t="s">
        <v>855</v>
      </c>
      <c r="B906" s="291">
        <v>243</v>
      </c>
    </row>
    <row r="907" customHeight="1" spans="1:2">
      <c r="A907" s="268" t="s">
        <v>856</v>
      </c>
      <c r="B907" s="291"/>
    </row>
    <row r="908" customHeight="1" spans="1:2">
      <c r="A908" s="268" t="s">
        <v>857</v>
      </c>
      <c r="B908" s="291"/>
    </row>
    <row r="909" customHeight="1" spans="1:2">
      <c r="A909" s="268" t="s">
        <v>858</v>
      </c>
      <c r="B909" s="291"/>
    </row>
    <row r="910" customHeight="1" spans="1:2">
      <c r="A910" s="268" t="s">
        <v>859</v>
      </c>
      <c r="B910" s="291">
        <v>2311</v>
      </c>
    </row>
    <row r="911" customHeight="1" spans="1:2">
      <c r="A911" s="268" t="s">
        <v>860</v>
      </c>
      <c r="B911" s="291"/>
    </row>
    <row r="912" customHeight="1" spans="1:2">
      <c r="A912" s="268" t="s">
        <v>829</v>
      </c>
      <c r="B912" s="291"/>
    </row>
    <row r="913" customHeight="1" spans="1:2">
      <c r="A913" s="268" t="s">
        <v>861</v>
      </c>
      <c r="B913" s="291">
        <v>202</v>
      </c>
    </row>
    <row r="914" customHeight="1" spans="1:2">
      <c r="A914" s="268" t="s">
        <v>862</v>
      </c>
      <c r="B914" s="291">
        <v>2306</v>
      </c>
    </row>
    <row r="915" customHeight="1" spans="1:2">
      <c r="A915" s="268" t="s">
        <v>863</v>
      </c>
      <c r="B915" s="291">
        <v>27893</v>
      </c>
    </row>
    <row r="916" customHeight="1" spans="1:2">
      <c r="A916" s="268" t="s">
        <v>200</v>
      </c>
      <c r="B916" s="291">
        <v>1684</v>
      </c>
    </row>
    <row r="917" customHeight="1" spans="1:2">
      <c r="A917" s="268" t="s">
        <v>201</v>
      </c>
      <c r="B917" s="291">
        <v>248</v>
      </c>
    </row>
    <row r="918" customHeight="1" spans="1:2">
      <c r="A918" s="268" t="s">
        <v>202</v>
      </c>
      <c r="B918" s="291"/>
    </row>
    <row r="919" customHeight="1" spans="1:2">
      <c r="A919" s="268" t="s">
        <v>864</v>
      </c>
      <c r="B919" s="291"/>
    </row>
    <row r="920" customHeight="1" spans="1:2">
      <c r="A920" s="268" t="s">
        <v>865</v>
      </c>
      <c r="B920" s="291">
        <v>19515</v>
      </c>
    </row>
    <row r="921" customHeight="1" spans="1:2">
      <c r="A921" s="268" t="s">
        <v>866</v>
      </c>
      <c r="B921" s="291">
        <v>1103</v>
      </c>
    </row>
    <row r="922" customHeight="1" spans="1:2">
      <c r="A922" s="268" t="s">
        <v>867</v>
      </c>
      <c r="B922" s="291"/>
    </row>
    <row r="923" customHeight="1" spans="1:2">
      <c r="A923" s="268" t="s">
        <v>868</v>
      </c>
      <c r="B923" s="291"/>
    </row>
    <row r="924" customHeight="1" spans="1:2">
      <c r="A924" s="268" t="s">
        <v>869</v>
      </c>
      <c r="B924" s="291"/>
    </row>
    <row r="925" customHeight="1" spans="1:2">
      <c r="A925" s="268" t="s">
        <v>870</v>
      </c>
      <c r="B925" s="291"/>
    </row>
    <row r="926" customHeight="1" spans="1:2">
      <c r="A926" s="268" t="s">
        <v>871</v>
      </c>
      <c r="B926" s="291"/>
    </row>
    <row r="927" customHeight="1" spans="1:2">
      <c r="A927" s="268" t="s">
        <v>872</v>
      </c>
      <c r="B927" s="291"/>
    </row>
    <row r="928" customHeight="1" spans="1:2">
      <c r="A928" s="268" t="s">
        <v>873</v>
      </c>
      <c r="B928" s="291">
        <v>24</v>
      </c>
    </row>
    <row r="929" customHeight="1" spans="1:2">
      <c r="A929" s="268" t="s">
        <v>874</v>
      </c>
      <c r="B929" s="291">
        <v>484</v>
      </c>
    </row>
    <row r="930" customHeight="1" spans="1:2">
      <c r="A930" s="268" t="s">
        <v>875</v>
      </c>
      <c r="B930" s="291"/>
    </row>
    <row r="931" customHeight="1" spans="1:2">
      <c r="A931" s="268" t="s">
        <v>876</v>
      </c>
      <c r="B931" s="291"/>
    </row>
    <row r="932" customHeight="1" spans="1:2">
      <c r="A932" s="268" t="s">
        <v>877</v>
      </c>
      <c r="B932" s="291"/>
    </row>
    <row r="933" customHeight="1" spans="1:2">
      <c r="A933" s="268" t="s">
        <v>878</v>
      </c>
      <c r="B933" s="291"/>
    </row>
    <row r="934" customHeight="1" spans="1:2">
      <c r="A934" s="268" t="s">
        <v>879</v>
      </c>
      <c r="B934" s="291"/>
    </row>
    <row r="935" customHeight="1" spans="1:2">
      <c r="A935" s="268" t="s">
        <v>880</v>
      </c>
      <c r="B935" s="291">
        <v>3260</v>
      </c>
    </row>
    <row r="936" customHeight="1" spans="1:2">
      <c r="A936" s="268" t="s">
        <v>881</v>
      </c>
      <c r="B936" s="291"/>
    </row>
    <row r="937" customHeight="1" spans="1:2">
      <c r="A937" s="268" t="s">
        <v>856</v>
      </c>
      <c r="B937" s="291"/>
    </row>
    <row r="938" customHeight="1" spans="1:2">
      <c r="A938" s="268" t="s">
        <v>882</v>
      </c>
      <c r="B938" s="291"/>
    </row>
    <row r="939" customHeight="1" spans="1:2">
      <c r="A939" s="268" t="s">
        <v>883</v>
      </c>
      <c r="B939" s="291"/>
    </row>
    <row r="940" customHeight="1" spans="1:2">
      <c r="A940" s="268" t="s">
        <v>884</v>
      </c>
      <c r="B940" s="291"/>
    </row>
    <row r="941" customHeight="1" spans="1:2">
      <c r="A941" s="268" t="s">
        <v>885</v>
      </c>
      <c r="B941" s="291"/>
    </row>
    <row r="942" customHeight="1" spans="1:2">
      <c r="A942" s="268" t="s">
        <v>886</v>
      </c>
      <c r="B942" s="291">
        <v>1575</v>
      </c>
    </row>
    <row r="943" customHeight="1" spans="1:2">
      <c r="A943" s="268" t="s">
        <v>887</v>
      </c>
      <c r="B943" s="291">
        <v>25248</v>
      </c>
    </row>
    <row r="944" customHeight="1" spans="1:2">
      <c r="A944" s="268" t="s">
        <v>200</v>
      </c>
      <c r="B944" s="291">
        <v>314</v>
      </c>
    </row>
    <row r="945" customHeight="1" spans="1:2">
      <c r="A945" s="268" t="s">
        <v>201</v>
      </c>
      <c r="B945" s="291">
        <v>59</v>
      </c>
    </row>
    <row r="946" customHeight="1" spans="1:2">
      <c r="A946" s="268" t="s">
        <v>202</v>
      </c>
      <c r="B946" s="291"/>
    </row>
    <row r="947" customHeight="1" spans="1:2">
      <c r="A947" s="268" t="s">
        <v>888</v>
      </c>
      <c r="B947" s="291">
        <v>7978</v>
      </c>
    </row>
    <row r="948" customHeight="1" spans="1:2">
      <c r="A948" s="268" t="s">
        <v>889</v>
      </c>
      <c r="B948" s="291">
        <v>12132</v>
      </c>
    </row>
    <row r="949" customHeight="1" spans="1:2">
      <c r="A949" s="268" t="s">
        <v>890</v>
      </c>
      <c r="B949" s="291">
        <v>736</v>
      </c>
    </row>
    <row r="950" customHeight="1" spans="1:2">
      <c r="A950" s="268" t="s">
        <v>891</v>
      </c>
      <c r="B950" s="291">
        <v>380</v>
      </c>
    </row>
    <row r="951" customHeight="1" spans="1:2">
      <c r="A951" s="268" t="s">
        <v>892</v>
      </c>
      <c r="B951" s="291"/>
    </row>
    <row r="952" customHeight="1" spans="1:2">
      <c r="A952" s="268" t="s">
        <v>209</v>
      </c>
      <c r="B952" s="291"/>
    </row>
    <row r="953" customHeight="1" spans="1:2">
      <c r="A953" s="268" t="s">
        <v>893</v>
      </c>
      <c r="B953" s="291">
        <v>3649</v>
      </c>
    </row>
    <row r="954" customHeight="1" spans="1:2">
      <c r="A954" s="268" t="s">
        <v>894</v>
      </c>
      <c r="B954" s="291">
        <v>14623</v>
      </c>
    </row>
    <row r="955" customHeight="1" spans="1:2">
      <c r="A955" s="268" t="s">
        <v>895</v>
      </c>
      <c r="B955" s="291">
        <v>923</v>
      </c>
    </row>
    <row r="956" customHeight="1" spans="1:2">
      <c r="A956" s="268" t="s">
        <v>896</v>
      </c>
      <c r="B956" s="291"/>
    </row>
    <row r="957" customHeight="1" spans="1:2">
      <c r="A957" s="268" t="s">
        <v>897</v>
      </c>
      <c r="B957" s="291">
        <v>13618</v>
      </c>
    </row>
    <row r="958" customHeight="1" spans="1:2">
      <c r="A958" s="268" t="s">
        <v>898</v>
      </c>
      <c r="B958" s="291">
        <v>4</v>
      </c>
    </row>
    <row r="959" customHeight="1" spans="1:2">
      <c r="A959" s="268" t="s">
        <v>899</v>
      </c>
      <c r="B959" s="291"/>
    </row>
    <row r="960" customHeight="1" spans="1:2">
      <c r="A960" s="268" t="s">
        <v>900</v>
      </c>
      <c r="B960" s="291">
        <v>78</v>
      </c>
    </row>
    <row r="961" customHeight="1" spans="1:2">
      <c r="A961" s="268" t="s">
        <v>901</v>
      </c>
      <c r="B961" s="291">
        <v>7683</v>
      </c>
    </row>
    <row r="962" customHeight="1" spans="1:2">
      <c r="A962" s="268" t="s">
        <v>902</v>
      </c>
      <c r="B962" s="291"/>
    </row>
    <row r="963" customHeight="1" spans="1:2">
      <c r="A963" s="268" t="s">
        <v>903</v>
      </c>
      <c r="B963" s="291">
        <v>6718</v>
      </c>
    </row>
    <row r="964" customHeight="1" spans="1:2">
      <c r="A964" s="268" t="s">
        <v>904</v>
      </c>
      <c r="B964" s="291">
        <v>456</v>
      </c>
    </row>
    <row r="965" customHeight="1" spans="1:2">
      <c r="A965" s="268" t="s">
        <v>905</v>
      </c>
      <c r="B965" s="291"/>
    </row>
    <row r="966" customHeight="1" spans="1:2">
      <c r="A966" s="268" t="s">
        <v>906</v>
      </c>
      <c r="B966" s="291">
        <v>509</v>
      </c>
    </row>
    <row r="967" customHeight="1" spans="1:2">
      <c r="A967" s="268" t="s">
        <v>907</v>
      </c>
      <c r="B967" s="291">
        <v>1641</v>
      </c>
    </row>
    <row r="968" customHeight="1" spans="1:2">
      <c r="A968" s="268" t="s">
        <v>908</v>
      </c>
      <c r="B968" s="291">
        <v>249</v>
      </c>
    </row>
    <row r="969" customHeight="1" spans="1:2">
      <c r="A969" s="268" t="s">
        <v>909</v>
      </c>
      <c r="B969" s="291">
        <v>1392</v>
      </c>
    </row>
    <row r="970" customHeight="1" spans="1:2">
      <c r="A970" s="268" t="s">
        <v>910</v>
      </c>
      <c r="B970" s="291">
        <v>1765</v>
      </c>
    </row>
    <row r="971" customHeight="1" spans="1:2">
      <c r="A971" s="268" t="s">
        <v>911</v>
      </c>
      <c r="B971" s="291"/>
    </row>
    <row r="972" customHeight="1" spans="1:2">
      <c r="A972" s="268" t="s">
        <v>912</v>
      </c>
      <c r="B972" s="291">
        <v>1765</v>
      </c>
    </row>
    <row r="973" customHeight="1" spans="1:2">
      <c r="A973" s="268" t="s">
        <v>181</v>
      </c>
      <c r="B973" s="291">
        <v>48839</v>
      </c>
    </row>
    <row r="974" customHeight="1" spans="1:2">
      <c r="A974" s="268" t="s">
        <v>913</v>
      </c>
      <c r="B974" s="291">
        <v>30593</v>
      </c>
    </row>
    <row r="975" customHeight="1" spans="1:2">
      <c r="A975" s="268" t="s">
        <v>200</v>
      </c>
      <c r="B975" s="291">
        <v>4154</v>
      </c>
    </row>
    <row r="976" customHeight="1" spans="1:2">
      <c r="A976" s="268" t="s">
        <v>201</v>
      </c>
      <c r="B976" s="291">
        <v>580</v>
      </c>
    </row>
    <row r="977" customHeight="1" spans="1:2">
      <c r="A977" s="268" t="s">
        <v>202</v>
      </c>
      <c r="B977" s="291"/>
    </row>
    <row r="978" customHeight="1" spans="1:2">
      <c r="A978" s="268" t="s">
        <v>914</v>
      </c>
      <c r="B978" s="291">
        <v>10573</v>
      </c>
    </row>
    <row r="979" customHeight="1" spans="1:2">
      <c r="A979" s="268" t="s">
        <v>915</v>
      </c>
      <c r="B979" s="291">
        <v>12909</v>
      </c>
    </row>
    <row r="980" customHeight="1" spans="1:2">
      <c r="A980" s="268" t="s">
        <v>916</v>
      </c>
      <c r="B980" s="291"/>
    </row>
    <row r="981" customHeight="1" spans="1:2">
      <c r="A981" s="268" t="s">
        <v>917</v>
      </c>
      <c r="B981" s="291"/>
    </row>
    <row r="982" customHeight="1" spans="1:2">
      <c r="A982" s="268" t="s">
        <v>918</v>
      </c>
      <c r="B982" s="291"/>
    </row>
    <row r="983" customHeight="1" spans="1:2">
      <c r="A983" s="268" t="s">
        <v>919</v>
      </c>
      <c r="B983" s="291"/>
    </row>
    <row r="984" customHeight="1" spans="1:2">
      <c r="A984" s="268" t="s">
        <v>920</v>
      </c>
      <c r="B984" s="291"/>
    </row>
    <row r="985" customHeight="1" spans="1:2">
      <c r="A985" s="268" t="s">
        <v>921</v>
      </c>
      <c r="B985" s="291"/>
    </row>
    <row r="986" customHeight="1" spans="1:2">
      <c r="A986" s="268" t="s">
        <v>922</v>
      </c>
      <c r="B986" s="291"/>
    </row>
    <row r="987" customHeight="1" spans="1:2">
      <c r="A987" s="268" t="s">
        <v>923</v>
      </c>
      <c r="B987" s="291"/>
    </row>
    <row r="988" customHeight="1" spans="1:2">
      <c r="A988" s="268" t="s">
        <v>924</v>
      </c>
      <c r="B988" s="291"/>
    </row>
    <row r="989" customHeight="1" spans="1:2">
      <c r="A989" s="268" t="s">
        <v>925</v>
      </c>
      <c r="B989" s="291"/>
    </row>
    <row r="990" customHeight="1" spans="1:2">
      <c r="A990" s="268" t="s">
        <v>926</v>
      </c>
      <c r="B990" s="291"/>
    </row>
    <row r="991" customHeight="1" spans="1:2">
      <c r="A991" s="268" t="s">
        <v>927</v>
      </c>
      <c r="B991" s="291"/>
    </row>
    <row r="992" customHeight="1" spans="1:2">
      <c r="A992" s="268" t="s">
        <v>928</v>
      </c>
      <c r="B992" s="291"/>
    </row>
    <row r="993" customHeight="1" spans="1:2">
      <c r="A993" s="268" t="s">
        <v>929</v>
      </c>
      <c r="B993" s="291"/>
    </row>
    <row r="994" customHeight="1" spans="1:2">
      <c r="A994" s="268" t="s">
        <v>930</v>
      </c>
      <c r="B994" s="291">
        <v>2377</v>
      </c>
    </row>
    <row r="995" customHeight="1" spans="1:2">
      <c r="A995" s="268" t="s">
        <v>931</v>
      </c>
      <c r="B995" s="291">
        <v>0</v>
      </c>
    </row>
    <row r="996" customHeight="1" spans="1:2">
      <c r="A996" s="268" t="s">
        <v>200</v>
      </c>
      <c r="B996" s="291"/>
    </row>
    <row r="997" customHeight="1" spans="1:2">
      <c r="A997" s="268" t="s">
        <v>201</v>
      </c>
      <c r="B997" s="291"/>
    </row>
    <row r="998" customHeight="1" spans="1:2">
      <c r="A998" s="268" t="s">
        <v>202</v>
      </c>
      <c r="B998" s="291"/>
    </row>
    <row r="999" customHeight="1" spans="1:2">
      <c r="A999" s="268" t="s">
        <v>932</v>
      </c>
      <c r="B999" s="291"/>
    </row>
    <row r="1000" customHeight="1" spans="1:2">
      <c r="A1000" s="268" t="s">
        <v>933</v>
      </c>
      <c r="B1000" s="291"/>
    </row>
    <row r="1001" customHeight="1" spans="1:2">
      <c r="A1001" s="268" t="s">
        <v>934</v>
      </c>
      <c r="B1001" s="291"/>
    </row>
    <row r="1002" customHeight="1" spans="1:2">
      <c r="A1002" s="268" t="s">
        <v>935</v>
      </c>
      <c r="B1002" s="291"/>
    </row>
    <row r="1003" customHeight="1" spans="1:2">
      <c r="A1003" s="268" t="s">
        <v>936</v>
      </c>
      <c r="B1003" s="291"/>
    </row>
    <row r="1004" customHeight="1" spans="1:2">
      <c r="A1004" s="268" t="s">
        <v>937</v>
      </c>
      <c r="B1004" s="291"/>
    </row>
    <row r="1005" customHeight="1" spans="1:2">
      <c r="A1005" s="268" t="s">
        <v>938</v>
      </c>
      <c r="B1005" s="291">
        <v>0</v>
      </c>
    </row>
    <row r="1006" customHeight="1" spans="1:2">
      <c r="A1006" s="268" t="s">
        <v>200</v>
      </c>
      <c r="B1006" s="291"/>
    </row>
    <row r="1007" customHeight="1" spans="1:2">
      <c r="A1007" s="268" t="s">
        <v>201</v>
      </c>
      <c r="B1007" s="291"/>
    </row>
    <row r="1008" customHeight="1" spans="1:2">
      <c r="A1008" s="268" t="s">
        <v>202</v>
      </c>
      <c r="B1008" s="291"/>
    </row>
    <row r="1009" customHeight="1" spans="1:2">
      <c r="A1009" s="268" t="s">
        <v>939</v>
      </c>
      <c r="B1009" s="291"/>
    </row>
    <row r="1010" customHeight="1" spans="1:2">
      <c r="A1010" s="268" t="s">
        <v>940</v>
      </c>
      <c r="B1010" s="291"/>
    </row>
    <row r="1011" customHeight="1" spans="1:2">
      <c r="A1011" s="268" t="s">
        <v>941</v>
      </c>
      <c r="B1011" s="291"/>
    </row>
    <row r="1012" customHeight="1" spans="1:2">
      <c r="A1012" s="268" t="s">
        <v>942</v>
      </c>
      <c r="B1012" s="291"/>
    </row>
    <row r="1013" customHeight="1" spans="1:2">
      <c r="A1013" s="268" t="s">
        <v>943</v>
      </c>
      <c r="B1013" s="291"/>
    </row>
    <row r="1014" customHeight="1" spans="1:2">
      <c r="A1014" s="268" t="s">
        <v>944</v>
      </c>
      <c r="B1014" s="291"/>
    </row>
    <row r="1015" customHeight="1" spans="1:2">
      <c r="A1015" s="268" t="s">
        <v>945</v>
      </c>
      <c r="B1015" s="291">
        <v>0</v>
      </c>
    </row>
    <row r="1016" customHeight="1" spans="1:2">
      <c r="A1016" s="268" t="s">
        <v>200</v>
      </c>
      <c r="B1016" s="291"/>
    </row>
    <row r="1017" customHeight="1" spans="1:2">
      <c r="A1017" s="268" t="s">
        <v>201</v>
      </c>
      <c r="B1017" s="291"/>
    </row>
    <row r="1018" customHeight="1" spans="1:2">
      <c r="A1018" s="268" t="s">
        <v>202</v>
      </c>
      <c r="B1018" s="291"/>
    </row>
    <row r="1019" customHeight="1" spans="1:2">
      <c r="A1019" s="268" t="s">
        <v>936</v>
      </c>
      <c r="B1019" s="291"/>
    </row>
    <row r="1020" customHeight="1" spans="1:2">
      <c r="A1020" s="268" t="s">
        <v>946</v>
      </c>
      <c r="B1020" s="291"/>
    </row>
    <row r="1021" customHeight="1" spans="1:2">
      <c r="A1021" s="268" t="s">
        <v>947</v>
      </c>
      <c r="B1021" s="291"/>
    </row>
    <row r="1022" customHeight="1" spans="1:2">
      <c r="A1022" s="268" t="s">
        <v>948</v>
      </c>
      <c r="B1022" s="291">
        <v>18246</v>
      </c>
    </row>
    <row r="1023" customHeight="1" spans="1:2">
      <c r="A1023" s="268" t="s">
        <v>949</v>
      </c>
      <c r="B1023" s="291">
        <v>222</v>
      </c>
    </row>
    <row r="1024" customHeight="1" spans="1:2">
      <c r="A1024" s="268" t="s">
        <v>950</v>
      </c>
      <c r="B1024" s="291">
        <v>18024</v>
      </c>
    </row>
    <row r="1025" customHeight="1" spans="1:2">
      <c r="A1025" s="268" t="s">
        <v>951</v>
      </c>
      <c r="B1025" s="291">
        <v>890</v>
      </c>
    </row>
    <row r="1026" customHeight="1" spans="1:2">
      <c r="A1026" s="268" t="s">
        <v>952</v>
      </c>
      <c r="B1026" s="291">
        <v>0</v>
      </c>
    </row>
    <row r="1027" customHeight="1" spans="1:2">
      <c r="A1027" s="268" t="s">
        <v>200</v>
      </c>
      <c r="B1027" s="291"/>
    </row>
    <row r="1028" customHeight="1" spans="1:2">
      <c r="A1028" s="268" t="s">
        <v>201</v>
      </c>
      <c r="B1028" s="291"/>
    </row>
    <row r="1029" customHeight="1" spans="1:2">
      <c r="A1029" s="268" t="s">
        <v>202</v>
      </c>
      <c r="B1029" s="291"/>
    </row>
    <row r="1030" customHeight="1" spans="1:2">
      <c r="A1030" s="268" t="s">
        <v>953</v>
      </c>
      <c r="B1030" s="291"/>
    </row>
    <row r="1031" customHeight="1" spans="1:2">
      <c r="A1031" s="268" t="s">
        <v>954</v>
      </c>
      <c r="B1031" s="291"/>
    </row>
    <row r="1032" customHeight="1" spans="1:2">
      <c r="A1032" s="268" t="s">
        <v>955</v>
      </c>
      <c r="B1032" s="291"/>
    </row>
    <row r="1033" customHeight="1" spans="1:2">
      <c r="A1033" s="268" t="s">
        <v>956</v>
      </c>
      <c r="B1033" s="291"/>
    </row>
    <row r="1034" customHeight="1" spans="1:2">
      <c r="A1034" s="268" t="s">
        <v>957</v>
      </c>
      <c r="B1034" s="291"/>
    </row>
    <row r="1035" customHeight="1" spans="1:2">
      <c r="A1035" s="268" t="s">
        <v>958</v>
      </c>
      <c r="B1035" s="291"/>
    </row>
    <row r="1036" customHeight="1" spans="1:2">
      <c r="A1036" s="268" t="s">
        <v>959</v>
      </c>
      <c r="B1036" s="291">
        <v>736</v>
      </c>
    </row>
    <row r="1037" customHeight="1" spans="1:2">
      <c r="A1037" s="268" t="s">
        <v>200</v>
      </c>
      <c r="B1037" s="291"/>
    </row>
    <row r="1038" customHeight="1" spans="1:2">
      <c r="A1038" s="268" t="s">
        <v>201</v>
      </c>
      <c r="B1038" s="291"/>
    </row>
    <row r="1039" customHeight="1" spans="1:2">
      <c r="A1039" s="268" t="s">
        <v>202</v>
      </c>
      <c r="B1039" s="291"/>
    </row>
    <row r="1040" customHeight="1" spans="1:2">
      <c r="A1040" s="268" t="s">
        <v>960</v>
      </c>
      <c r="B1040" s="291"/>
    </row>
    <row r="1041" customHeight="1" spans="1:2">
      <c r="A1041" s="268" t="s">
        <v>961</v>
      </c>
      <c r="B1041" s="291"/>
    </row>
    <row r="1042" customHeight="1" spans="1:2">
      <c r="A1042" s="268" t="s">
        <v>962</v>
      </c>
      <c r="B1042" s="291"/>
    </row>
    <row r="1043" customHeight="1" spans="1:2">
      <c r="A1043" s="268" t="s">
        <v>963</v>
      </c>
      <c r="B1043" s="291"/>
    </row>
    <row r="1044" customHeight="1" spans="1:2">
      <c r="A1044" s="268" t="s">
        <v>964</v>
      </c>
      <c r="B1044" s="291"/>
    </row>
    <row r="1045" customHeight="1" spans="1:2">
      <c r="A1045" s="268" t="s">
        <v>965</v>
      </c>
      <c r="B1045" s="291"/>
    </row>
    <row r="1046" customHeight="1" spans="1:2">
      <c r="A1046" s="268" t="s">
        <v>966</v>
      </c>
      <c r="B1046" s="291"/>
    </row>
    <row r="1047" customHeight="1" spans="1:2">
      <c r="A1047" s="268" t="s">
        <v>967</v>
      </c>
      <c r="B1047" s="291"/>
    </row>
    <row r="1048" customHeight="1" spans="1:2">
      <c r="A1048" s="268" t="s">
        <v>968</v>
      </c>
      <c r="B1048" s="291"/>
    </row>
    <row r="1049" customHeight="1" spans="1:2">
      <c r="A1049" s="268" t="s">
        <v>969</v>
      </c>
      <c r="B1049" s="291"/>
    </row>
    <row r="1050" customHeight="1" spans="1:2">
      <c r="A1050" s="268" t="s">
        <v>970</v>
      </c>
      <c r="B1050" s="291"/>
    </row>
    <row r="1051" customHeight="1" spans="1:2">
      <c r="A1051" s="268" t="s">
        <v>971</v>
      </c>
      <c r="B1051" s="291">
        <v>736</v>
      </c>
    </row>
    <row r="1052" customHeight="1" spans="1:2">
      <c r="A1052" s="268" t="s">
        <v>972</v>
      </c>
      <c r="B1052" s="291">
        <v>0</v>
      </c>
    </row>
    <row r="1053" customHeight="1" spans="1:2">
      <c r="A1053" s="268" t="s">
        <v>200</v>
      </c>
      <c r="B1053" s="291"/>
    </row>
    <row r="1054" customHeight="1" spans="1:2">
      <c r="A1054" s="268" t="s">
        <v>201</v>
      </c>
      <c r="B1054" s="291"/>
    </row>
    <row r="1055" customHeight="1" spans="1:2">
      <c r="A1055" s="268" t="s">
        <v>202</v>
      </c>
      <c r="B1055" s="291"/>
    </row>
    <row r="1056" customHeight="1" spans="1:2">
      <c r="A1056" s="268" t="s">
        <v>973</v>
      </c>
      <c r="B1056" s="291"/>
    </row>
    <row r="1057" customHeight="1" spans="1:2">
      <c r="A1057" s="268" t="s">
        <v>974</v>
      </c>
      <c r="B1057" s="291">
        <v>35</v>
      </c>
    </row>
    <row r="1058" customHeight="1" spans="1:2">
      <c r="A1058" s="268" t="s">
        <v>200</v>
      </c>
      <c r="B1058" s="291"/>
    </row>
    <row r="1059" customHeight="1" spans="1:2">
      <c r="A1059" s="268" t="s">
        <v>201</v>
      </c>
      <c r="B1059" s="291"/>
    </row>
    <row r="1060" customHeight="1" spans="1:2">
      <c r="A1060" s="268" t="s">
        <v>202</v>
      </c>
      <c r="B1060" s="291"/>
    </row>
    <row r="1061" customHeight="1" spans="1:2">
      <c r="A1061" s="268" t="s">
        <v>975</v>
      </c>
      <c r="B1061" s="291"/>
    </row>
    <row r="1062" customHeight="1" spans="1:2">
      <c r="A1062" s="268" t="s">
        <v>976</v>
      </c>
      <c r="B1062" s="291"/>
    </row>
    <row r="1063" customHeight="1" spans="1:2">
      <c r="A1063" s="268" t="s">
        <v>977</v>
      </c>
      <c r="B1063" s="291"/>
    </row>
    <row r="1064" customHeight="1" spans="1:2">
      <c r="A1064" s="268" t="s">
        <v>978</v>
      </c>
      <c r="B1064" s="291"/>
    </row>
    <row r="1065" customHeight="1" spans="1:2">
      <c r="A1065" s="268" t="s">
        <v>979</v>
      </c>
      <c r="B1065" s="291">
        <v>35</v>
      </c>
    </row>
    <row r="1066" customHeight="1" spans="1:2">
      <c r="A1066" s="268" t="s">
        <v>209</v>
      </c>
      <c r="B1066" s="291"/>
    </row>
    <row r="1067" customHeight="1" spans="1:2">
      <c r="A1067" s="268" t="s">
        <v>980</v>
      </c>
      <c r="B1067" s="291"/>
    </row>
    <row r="1068" customHeight="1" spans="1:2">
      <c r="A1068" s="268" t="s">
        <v>981</v>
      </c>
      <c r="B1068" s="291">
        <v>0</v>
      </c>
    </row>
    <row r="1069" customHeight="1" spans="1:2">
      <c r="A1069" s="268" t="s">
        <v>200</v>
      </c>
      <c r="B1069" s="291"/>
    </row>
    <row r="1070" customHeight="1" spans="1:2">
      <c r="A1070" s="268" t="s">
        <v>201</v>
      </c>
      <c r="B1070" s="291"/>
    </row>
    <row r="1071" customHeight="1" spans="1:2">
      <c r="A1071" s="268" t="s">
        <v>202</v>
      </c>
      <c r="B1071" s="291"/>
    </row>
    <row r="1072" customHeight="1" spans="1:2">
      <c r="A1072" s="268" t="s">
        <v>982</v>
      </c>
      <c r="B1072" s="291"/>
    </row>
    <row r="1073" customHeight="1" spans="1:2">
      <c r="A1073" s="268" t="s">
        <v>983</v>
      </c>
      <c r="B1073" s="291"/>
    </row>
    <row r="1074" customHeight="1" spans="1:2">
      <c r="A1074" s="268" t="s">
        <v>984</v>
      </c>
      <c r="B1074" s="291"/>
    </row>
    <row r="1075" customHeight="1" spans="1:2">
      <c r="A1075" s="268" t="s">
        <v>985</v>
      </c>
      <c r="B1075" s="291">
        <v>87</v>
      </c>
    </row>
    <row r="1076" customHeight="1" spans="1:2">
      <c r="A1076" s="268" t="s">
        <v>200</v>
      </c>
      <c r="B1076" s="291"/>
    </row>
    <row r="1077" customHeight="1" spans="1:2">
      <c r="A1077" s="268" t="s">
        <v>201</v>
      </c>
      <c r="B1077" s="291"/>
    </row>
    <row r="1078" customHeight="1" spans="1:2">
      <c r="A1078" s="268" t="s">
        <v>202</v>
      </c>
      <c r="B1078" s="291"/>
    </row>
    <row r="1079" customHeight="1" spans="1:2">
      <c r="A1079" s="268" t="s">
        <v>986</v>
      </c>
      <c r="B1079" s="291"/>
    </row>
    <row r="1080" customHeight="1" spans="1:2">
      <c r="A1080" s="268" t="s">
        <v>987</v>
      </c>
      <c r="B1080" s="291">
        <v>57</v>
      </c>
    </row>
    <row r="1081" customHeight="1" spans="1:2">
      <c r="A1081" s="268" t="s">
        <v>988</v>
      </c>
      <c r="B1081" s="291"/>
    </row>
    <row r="1082" customHeight="1" spans="1:2">
      <c r="A1082" s="268" t="s">
        <v>989</v>
      </c>
      <c r="B1082" s="291">
        <v>30</v>
      </c>
    </row>
    <row r="1083" customHeight="1" spans="1:2">
      <c r="A1083" s="268" t="s">
        <v>990</v>
      </c>
      <c r="B1083" s="291">
        <v>32</v>
      </c>
    </row>
    <row r="1084" customHeight="1" spans="1:2">
      <c r="A1084" s="268" t="s">
        <v>991</v>
      </c>
      <c r="B1084" s="291"/>
    </row>
    <row r="1085" customHeight="1" spans="1:2">
      <c r="A1085" s="268" t="s">
        <v>992</v>
      </c>
      <c r="B1085" s="291"/>
    </row>
    <row r="1086" customHeight="1" spans="1:2">
      <c r="A1086" s="268" t="s">
        <v>993</v>
      </c>
      <c r="B1086" s="291"/>
    </row>
    <row r="1087" customHeight="1" spans="1:2">
      <c r="A1087" s="268" t="s">
        <v>994</v>
      </c>
      <c r="B1087" s="291"/>
    </row>
    <row r="1088" customHeight="1" spans="1:2">
      <c r="A1088" s="268" t="s">
        <v>995</v>
      </c>
      <c r="B1088" s="291">
        <v>32</v>
      </c>
    </row>
    <row r="1089" customHeight="1" spans="1:2">
      <c r="A1089" s="268" t="s">
        <v>183</v>
      </c>
      <c r="B1089" s="291">
        <v>1950</v>
      </c>
    </row>
    <row r="1090" customHeight="1" spans="1:2">
      <c r="A1090" s="268" t="s">
        <v>996</v>
      </c>
      <c r="B1090" s="291">
        <v>1530</v>
      </c>
    </row>
    <row r="1091" customHeight="1" spans="1:2">
      <c r="A1091" s="268" t="s">
        <v>200</v>
      </c>
      <c r="B1091" s="291">
        <v>201</v>
      </c>
    </row>
    <row r="1092" customHeight="1" spans="1:2">
      <c r="A1092" s="268" t="s">
        <v>201</v>
      </c>
      <c r="B1092" s="291">
        <v>50</v>
      </c>
    </row>
    <row r="1093" customHeight="1" spans="1:2">
      <c r="A1093" s="268" t="s">
        <v>202</v>
      </c>
      <c r="B1093" s="291"/>
    </row>
    <row r="1094" customHeight="1" spans="1:2">
      <c r="A1094" s="268" t="s">
        <v>997</v>
      </c>
      <c r="B1094" s="291"/>
    </row>
    <row r="1095" customHeight="1" spans="1:2">
      <c r="A1095" s="268" t="s">
        <v>998</v>
      </c>
      <c r="B1095" s="291"/>
    </row>
    <row r="1096" customHeight="1" spans="1:2">
      <c r="A1096" s="268" t="s">
        <v>999</v>
      </c>
      <c r="B1096" s="291"/>
    </row>
    <row r="1097" customHeight="1" spans="1:2">
      <c r="A1097" s="268" t="s">
        <v>1000</v>
      </c>
      <c r="B1097" s="291">
        <v>306</v>
      </c>
    </row>
    <row r="1098" customHeight="1" spans="1:2">
      <c r="A1098" s="268" t="s">
        <v>209</v>
      </c>
      <c r="B1098" s="291"/>
    </row>
    <row r="1099" customHeight="1" spans="1:2">
      <c r="A1099" s="268" t="s">
        <v>1001</v>
      </c>
      <c r="B1099" s="291">
        <v>973</v>
      </c>
    </row>
    <row r="1100" customHeight="1" spans="1:2">
      <c r="A1100" s="268" t="s">
        <v>1002</v>
      </c>
      <c r="B1100" s="291">
        <v>197</v>
      </c>
    </row>
    <row r="1101" customHeight="1" spans="1:2">
      <c r="A1101" s="268" t="s">
        <v>200</v>
      </c>
      <c r="B1101" s="291"/>
    </row>
    <row r="1102" customHeight="1" spans="1:2">
      <c r="A1102" s="268" t="s">
        <v>201</v>
      </c>
      <c r="B1102" s="291"/>
    </row>
    <row r="1103" customHeight="1" spans="1:2">
      <c r="A1103" s="268" t="s">
        <v>202</v>
      </c>
      <c r="B1103" s="291"/>
    </row>
    <row r="1104" customHeight="1" spans="1:2">
      <c r="A1104" s="268" t="s">
        <v>1003</v>
      </c>
      <c r="B1104" s="291"/>
    </row>
    <row r="1105" customHeight="1" spans="1:2">
      <c r="A1105" s="268" t="s">
        <v>1004</v>
      </c>
      <c r="B1105" s="291">
        <v>197</v>
      </c>
    </row>
    <row r="1106" customHeight="1" spans="1:2">
      <c r="A1106" s="268" t="s">
        <v>1005</v>
      </c>
      <c r="B1106" s="291">
        <v>223</v>
      </c>
    </row>
    <row r="1107" customHeight="1" spans="1:2">
      <c r="A1107" s="268" t="s">
        <v>1006</v>
      </c>
      <c r="B1107" s="291"/>
    </row>
    <row r="1108" customHeight="1" spans="1:2">
      <c r="A1108" s="268" t="s">
        <v>1007</v>
      </c>
      <c r="B1108" s="291">
        <v>223</v>
      </c>
    </row>
    <row r="1109" customHeight="1" spans="1:2">
      <c r="A1109" s="268" t="s">
        <v>184</v>
      </c>
      <c r="B1109" s="291">
        <v>155</v>
      </c>
    </row>
    <row r="1110" customHeight="1" spans="1:2">
      <c r="A1110" s="268" t="s">
        <v>1008</v>
      </c>
      <c r="B1110" s="291">
        <v>0</v>
      </c>
    </row>
    <row r="1111" customHeight="1" spans="1:2">
      <c r="A1111" s="268" t="s">
        <v>200</v>
      </c>
      <c r="B1111" s="291"/>
    </row>
    <row r="1112" customHeight="1" spans="1:2">
      <c r="A1112" s="268" t="s">
        <v>201</v>
      </c>
      <c r="B1112" s="291"/>
    </row>
    <row r="1113" customHeight="1" spans="1:2">
      <c r="A1113" s="268" t="s">
        <v>202</v>
      </c>
      <c r="B1113" s="291"/>
    </row>
    <row r="1114" customHeight="1" spans="1:2">
      <c r="A1114" s="268" t="s">
        <v>1009</v>
      </c>
      <c r="B1114" s="291"/>
    </row>
    <row r="1115" customHeight="1" spans="1:2">
      <c r="A1115" s="268" t="s">
        <v>209</v>
      </c>
      <c r="B1115" s="291"/>
    </row>
    <row r="1116" customHeight="1" spans="1:2">
      <c r="A1116" s="268" t="s">
        <v>1010</v>
      </c>
      <c r="B1116" s="291"/>
    </row>
    <row r="1117" customHeight="1" spans="1:2">
      <c r="A1117" s="268" t="s">
        <v>1011</v>
      </c>
      <c r="B1117" s="291">
        <v>0</v>
      </c>
    </row>
    <row r="1118" customHeight="1" spans="1:2">
      <c r="A1118" s="268" t="s">
        <v>1012</v>
      </c>
      <c r="B1118" s="291"/>
    </row>
    <row r="1119" customHeight="1" spans="1:2">
      <c r="A1119" s="268" t="s">
        <v>1013</v>
      </c>
      <c r="B1119" s="291"/>
    </row>
    <row r="1120" customHeight="1" spans="1:2">
      <c r="A1120" s="268" t="s">
        <v>1014</v>
      </c>
      <c r="B1120" s="291"/>
    </row>
    <row r="1121" customHeight="1" spans="1:2">
      <c r="A1121" s="268" t="s">
        <v>1015</v>
      </c>
      <c r="B1121" s="291"/>
    </row>
    <row r="1122" customHeight="1" spans="1:2">
      <c r="A1122" s="268" t="s">
        <v>1016</v>
      </c>
      <c r="B1122" s="291"/>
    </row>
    <row r="1123" customHeight="1" spans="1:2">
      <c r="A1123" s="268" t="s">
        <v>1017</v>
      </c>
      <c r="B1123" s="291"/>
    </row>
    <row r="1124" customHeight="1" spans="1:2">
      <c r="A1124" s="268" t="s">
        <v>1018</v>
      </c>
      <c r="B1124" s="291"/>
    </row>
    <row r="1125" customHeight="1" spans="1:2">
      <c r="A1125" s="268" t="s">
        <v>1019</v>
      </c>
      <c r="B1125" s="291"/>
    </row>
    <row r="1126" customHeight="1" spans="1:2">
      <c r="A1126" s="268" t="s">
        <v>1020</v>
      </c>
      <c r="B1126" s="291"/>
    </row>
    <row r="1127" customHeight="1" spans="1:2">
      <c r="A1127" s="268" t="s">
        <v>1021</v>
      </c>
      <c r="B1127" s="291">
        <v>80</v>
      </c>
    </row>
    <row r="1128" customHeight="1" spans="1:2">
      <c r="A1128" s="268" t="s">
        <v>1022</v>
      </c>
      <c r="B1128" s="291"/>
    </row>
    <row r="1129" customHeight="1" spans="1:2">
      <c r="A1129" s="268" t="s">
        <v>1023</v>
      </c>
      <c r="B1129" s="291"/>
    </row>
    <row r="1130" customHeight="1" spans="1:2">
      <c r="A1130" s="268" t="s">
        <v>1024</v>
      </c>
      <c r="B1130" s="291"/>
    </row>
    <row r="1131" customHeight="1" spans="1:2">
      <c r="A1131" s="268" t="s">
        <v>1025</v>
      </c>
      <c r="B1131" s="291"/>
    </row>
    <row r="1132" customHeight="1" spans="1:2">
      <c r="A1132" s="268" t="s">
        <v>1026</v>
      </c>
      <c r="B1132" s="291">
        <v>80</v>
      </c>
    </row>
    <row r="1133" customHeight="1" spans="1:2">
      <c r="A1133" s="268" t="s">
        <v>1027</v>
      </c>
      <c r="B1133" s="291">
        <v>0</v>
      </c>
    </row>
    <row r="1134" customHeight="1" spans="1:2">
      <c r="A1134" s="268" t="s">
        <v>1028</v>
      </c>
      <c r="B1134" s="291"/>
    </row>
    <row r="1135" customHeight="1" spans="1:2">
      <c r="A1135" s="268" t="s">
        <v>1029</v>
      </c>
      <c r="B1135" s="291"/>
    </row>
    <row r="1136" customHeight="1" spans="1:2">
      <c r="A1136" s="268" t="s">
        <v>1030</v>
      </c>
      <c r="B1136" s="291">
        <v>75</v>
      </c>
    </row>
    <row r="1137" customHeight="1" spans="1:2">
      <c r="A1137" s="268" t="s">
        <v>1031</v>
      </c>
      <c r="B1137" s="291"/>
    </row>
    <row r="1138" customHeight="1" spans="1:2">
      <c r="A1138" s="268" t="s">
        <v>1032</v>
      </c>
      <c r="B1138" s="291">
        <v>75</v>
      </c>
    </row>
    <row r="1139" customHeight="1" spans="1:2">
      <c r="A1139" s="268" t="s">
        <v>185</v>
      </c>
      <c r="B1139" s="291">
        <v>0</v>
      </c>
    </row>
    <row r="1140" customHeight="1" spans="1:2">
      <c r="A1140" s="268" t="s">
        <v>1033</v>
      </c>
      <c r="B1140" s="291"/>
    </row>
    <row r="1141" customHeight="1" spans="1:2">
      <c r="A1141" s="268" t="s">
        <v>1034</v>
      </c>
      <c r="B1141" s="291"/>
    </row>
    <row r="1142" customHeight="1" spans="1:2">
      <c r="A1142" s="268" t="s">
        <v>1035</v>
      </c>
      <c r="B1142" s="291"/>
    </row>
    <row r="1143" customHeight="1" spans="1:2">
      <c r="A1143" s="268" t="s">
        <v>1036</v>
      </c>
      <c r="B1143" s="291"/>
    </row>
    <row r="1144" customHeight="1" spans="1:2">
      <c r="A1144" s="268" t="s">
        <v>1037</v>
      </c>
      <c r="B1144" s="291"/>
    </row>
    <row r="1145" customHeight="1" spans="1:2">
      <c r="A1145" s="268" t="s">
        <v>822</v>
      </c>
      <c r="B1145" s="291"/>
    </row>
    <row r="1146" customHeight="1" spans="1:2">
      <c r="A1146" s="268" t="s">
        <v>1038</v>
      </c>
      <c r="B1146" s="291"/>
    </row>
    <row r="1147" customHeight="1" spans="1:2">
      <c r="A1147" s="268" t="s">
        <v>1039</v>
      </c>
      <c r="B1147" s="291"/>
    </row>
    <row r="1148" customHeight="1" spans="1:2">
      <c r="A1148" s="268" t="s">
        <v>1040</v>
      </c>
      <c r="B1148" s="291"/>
    </row>
    <row r="1149" customHeight="1" spans="1:2">
      <c r="A1149" s="268" t="s">
        <v>186</v>
      </c>
      <c r="B1149" s="291">
        <v>6645</v>
      </c>
    </row>
    <row r="1150" customHeight="1" spans="1:2">
      <c r="A1150" s="268" t="s">
        <v>1041</v>
      </c>
      <c r="B1150" s="291">
        <v>6583</v>
      </c>
    </row>
    <row r="1151" customHeight="1" spans="1:2">
      <c r="A1151" s="268" t="s">
        <v>200</v>
      </c>
      <c r="B1151" s="291">
        <v>2134</v>
      </c>
    </row>
    <row r="1152" customHeight="1" spans="1:2">
      <c r="A1152" s="268" t="s">
        <v>201</v>
      </c>
      <c r="B1152" s="291">
        <v>1</v>
      </c>
    </row>
    <row r="1153" customHeight="1" spans="1:2">
      <c r="A1153" s="268" t="s">
        <v>202</v>
      </c>
      <c r="B1153" s="291"/>
    </row>
    <row r="1154" customHeight="1" spans="1:2">
      <c r="A1154" s="268" t="s">
        <v>1042</v>
      </c>
      <c r="B1154" s="291">
        <v>400</v>
      </c>
    </row>
    <row r="1155" customHeight="1" spans="1:2">
      <c r="A1155" s="268" t="s">
        <v>1043</v>
      </c>
      <c r="B1155" s="291">
        <v>172</v>
      </c>
    </row>
    <row r="1156" customHeight="1" spans="1:2">
      <c r="A1156" s="268" t="s">
        <v>1044</v>
      </c>
      <c r="B1156" s="291"/>
    </row>
    <row r="1157" customHeight="1" spans="1:2">
      <c r="A1157" s="268" t="s">
        <v>1045</v>
      </c>
      <c r="B1157" s="291"/>
    </row>
    <row r="1158" customHeight="1" spans="1:2">
      <c r="A1158" s="268" t="s">
        <v>1046</v>
      </c>
      <c r="B1158" s="291"/>
    </row>
    <row r="1159" customHeight="1" spans="1:2">
      <c r="A1159" s="268" t="s">
        <v>1047</v>
      </c>
      <c r="B1159" s="291"/>
    </row>
    <row r="1160" customHeight="1" spans="1:2">
      <c r="A1160" s="268" t="s">
        <v>1048</v>
      </c>
      <c r="B1160" s="291"/>
    </row>
    <row r="1161" customHeight="1" spans="1:2">
      <c r="A1161" s="268" t="s">
        <v>1049</v>
      </c>
      <c r="B1161" s="291"/>
    </row>
    <row r="1162" customHeight="1" spans="1:2">
      <c r="A1162" s="268" t="s">
        <v>1050</v>
      </c>
      <c r="B1162" s="291"/>
    </row>
    <row r="1163" customHeight="1" spans="1:2">
      <c r="A1163" s="268" t="s">
        <v>1051</v>
      </c>
      <c r="B1163" s="291"/>
    </row>
    <row r="1164" customHeight="1" spans="1:2">
      <c r="A1164" s="268" t="s">
        <v>1052</v>
      </c>
      <c r="B1164" s="291"/>
    </row>
    <row r="1165" customHeight="1" spans="1:2">
      <c r="A1165" s="268" t="s">
        <v>1053</v>
      </c>
      <c r="B1165" s="291"/>
    </row>
    <row r="1166" customHeight="1" spans="1:2">
      <c r="A1166" s="268" t="s">
        <v>1054</v>
      </c>
      <c r="B1166" s="291"/>
    </row>
    <row r="1167" customHeight="1" spans="1:2">
      <c r="A1167" s="268" t="s">
        <v>1055</v>
      </c>
      <c r="B1167" s="291"/>
    </row>
    <row r="1168" customHeight="1" spans="1:2">
      <c r="A1168" s="268" t="s">
        <v>1056</v>
      </c>
      <c r="B1168" s="291"/>
    </row>
    <row r="1169" customHeight="1" spans="1:2">
      <c r="A1169" s="268" t="s">
        <v>1057</v>
      </c>
      <c r="B1169" s="291"/>
    </row>
    <row r="1170" customHeight="1" spans="1:2">
      <c r="A1170" s="268" t="s">
        <v>1058</v>
      </c>
      <c r="B1170" s="291"/>
    </row>
    <row r="1171" customHeight="1" spans="1:2">
      <c r="A1171" s="268" t="s">
        <v>1059</v>
      </c>
      <c r="B1171" s="291"/>
    </row>
    <row r="1172" customHeight="1" spans="1:2">
      <c r="A1172" s="268" t="s">
        <v>1060</v>
      </c>
      <c r="B1172" s="291"/>
    </row>
    <row r="1173" customHeight="1" spans="1:2">
      <c r="A1173" s="268" t="s">
        <v>1061</v>
      </c>
      <c r="B1173" s="291"/>
    </row>
    <row r="1174" customHeight="1" spans="1:2">
      <c r="A1174" s="268" t="s">
        <v>1062</v>
      </c>
      <c r="B1174" s="291"/>
    </row>
    <row r="1175" customHeight="1" spans="1:2">
      <c r="A1175" s="268" t="s">
        <v>209</v>
      </c>
      <c r="B1175" s="291"/>
    </row>
    <row r="1176" customHeight="1" spans="1:2">
      <c r="A1176" s="268" t="s">
        <v>1063</v>
      </c>
      <c r="B1176" s="291">
        <v>3876</v>
      </c>
    </row>
    <row r="1177" customHeight="1" spans="1:2">
      <c r="A1177" s="268" t="s">
        <v>1064</v>
      </c>
      <c r="B1177" s="291">
        <v>62</v>
      </c>
    </row>
    <row r="1178" customHeight="1" spans="1:2">
      <c r="A1178" s="268" t="s">
        <v>200</v>
      </c>
      <c r="B1178" s="291"/>
    </row>
    <row r="1179" customHeight="1" spans="1:2">
      <c r="A1179" s="268" t="s">
        <v>201</v>
      </c>
      <c r="B1179" s="291"/>
    </row>
    <row r="1180" customHeight="1" spans="1:2">
      <c r="A1180" s="268" t="s">
        <v>202</v>
      </c>
      <c r="B1180" s="291"/>
    </row>
    <row r="1181" customHeight="1" spans="1:2">
      <c r="A1181" s="268" t="s">
        <v>1065</v>
      </c>
      <c r="B1181" s="291"/>
    </row>
    <row r="1182" customHeight="1" spans="1:2">
      <c r="A1182" s="268" t="s">
        <v>1066</v>
      </c>
      <c r="B1182" s="291"/>
    </row>
    <row r="1183" customHeight="1" spans="1:2">
      <c r="A1183" s="268" t="s">
        <v>1067</v>
      </c>
      <c r="B1183" s="291"/>
    </row>
    <row r="1184" customHeight="1" spans="1:2">
      <c r="A1184" s="268" t="s">
        <v>1068</v>
      </c>
      <c r="B1184" s="291"/>
    </row>
    <row r="1185" customHeight="1" spans="1:2">
      <c r="A1185" s="268" t="s">
        <v>1069</v>
      </c>
      <c r="B1185" s="291"/>
    </row>
    <row r="1186" customHeight="1" spans="1:2">
      <c r="A1186" s="268" t="s">
        <v>1070</v>
      </c>
      <c r="B1186" s="291"/>
    </row>
    <row r="1187" customHeight="1" spans="1:2">
      <c r="A1187" s="268" t="s">
        <v>1071</v>
      </c>
      <c r="B1187" s="291">
        <v>59</v>
      </c>
    </row>
    <row r="1188" customHeight="1" spans="1:2">
      <c r="A1188" s="268" t="s">
        <v>1072</v>
      </c>
      <c r="B1188" s="291"/>
    </row>
    <row r="1189" customHeight="1" spans="1:2">
      <c r="A1189" s="268" t="s">
        <v>1073</v>
      </c>
      <c r="B1189" s="291"/>
    </row>
    <row r="1190" customHeight="1" spans="1:2">
      <c r="A1190" s="268" t="s">
        <v>1074</v>
      </c>
      <c r="B1190" s="291"/>
    </row>
    <row r="1191" customHeight="1" spans="1:2">
      <c r="A1191" s="268" t="s">
        <v>1075</v>
      </c>
      <c r="B1191" s="291">
        <v>3</v>
      </c>
    </row>
    <row r="1192" customHeight="1" spans="1:2">
      <c r="A1192" s="268" t="s">
        <v>1076</v>
      </c>
      <c r="B1192" s="291">
        <v>0</v>
      </c>
    </row>
    <row r="1193" customHeight="1" spans="1:2">
      <c r="A1193" s="268" t="s">
        <v>1077</v>
      </c>
      <c r="B1193" s="291"/>
    </row>
    <row r="1194" customHeight="1" spans="1:2">
      <c r="A1194" s="268" t="s">
        <v>187</v>
      </c>
      <c r="B1194" s="291">
        <v>20671</v>
      </c>
    </row>
    <row r="1195" customHeight="1" spans="1:2">
      <c r="A1195" s="268" t="s">
        <v>1078</v>
      </c>
      <c r="B1195" s="291">
        <v>6553</v>
      </c>
    </row>
    <row r="1196" customHeight="1" spans="1:2">
      <c r="A1196" s="268" t="s">
        <v>1079</v>
      </c>
      <c r="B1196" s="291"/>
    </row>
    <row r="1197" customHeight="1" spans="1:2">
      <c r="A1197" s="268" t="s">
        <v>1080</v>
      </c>
      <c r="B1197" s="291"/>
    </row>
    <row r="1198" customHeight="1" spans="1:2">
      <c r="A1198" s="268" t="s">
        <v>1081</v>
      </c>
      <c r="B1198" s="291">
        <v>162</v>
      </c>
    </row>
    <row r="1199" customHeight="1" spans="1:2">
      <c r="A1199" s="268" t="s">
        <v>1082</v>
      </c>
      <c r="B1199" s="291"/>
    </row>
    <row r="1200" customHeight="1" spans="1:2">
      <c r="A1200" s="268" t="s">
        <v>1083</v>
      </c>
      <c r="B1200" s="291">
        <v>377</v>
      </c>
    </row>
    <row r="1201" customHeight="1" spans="1:2">
      <c r="A1201" s="268" t="s">
        <v>1084</v>
      </c>
      <c r="B1201" s="291">
        <v>111</v>
      </c>
    </row>
    <row r="1202" customHeight="1" spans="1:2">
      <c r="A1202" s="268" t="s">
        <v>1085</v>
      </c>
      <c r="B1202" s="291"/>
    </row>
    <row r="1203" customHeight="1" spans="1:2">
      <c r="A1203" s="268" t="s">
        <v>1086</v>
      </c>
      <c r="B1203" s="291">
        <v>4942</v>
      </c>
    </row>
    <row r="1204" customHeight="1" spans="1:2">
      <c r="A1204" s="268" t="s">
        <v>1087</v>
      </c>
      <c r="B1204" s="291"/>
    </row>
    <row r="1205" customHeight="1" spans="1:2">
      <c r="A1205" s="268" t="s">
        <v>1088</v>
      </c>
      <c r="B1205" s="291">
        <v>234</v>
      </c>
    </row>
    <row r="1206" customHeight="1" spans="1:2">
      <c r="A1206" s="268" t="s">
        <v>1089</v>
      </c>
      <c r="B1206" s="291">
        <v>727</v>
      </c>
    </row>
    <row r="1207" customHeight="1" spans="1:2">
      <c r="A1207" s="268" t="s">
        <v>1090</v>
      </c>
      <c r="B1207" s="291">
        <v>14068</v>
      </c>
    </row>
    <row r="1208" customHeight="1" spans="1:2">
      <c r="A1208" s="268" t="s">
        <v>1091</v>
      </c>
      <c r="B1208" s="291">
        <v>14068</v>
      </c>
    </row>
    <row r="1209" customHeight="1" spans="1:2">
      <c r="A1209" s="268" t="s">
        <v>1092</v>
      </c>
      <c r="B1209" s="291"/>
    </row>
    <row r="1210" customHeight="1" spans="1:2">
      <c r="A1210" s="268" t="s">
        <v>1093</v>
      </c>
      <c r="B1210" s="291"/>
    </row>
    <row r="1211" customHeight="1" spans="1:2">
      <c r="A1211" s="268" t="s">
        <v>1094</v>
      </c>
      <c r="B1211" s="291">
        <v>50</v>
      </c>
    </row>
    <row r="1212" customHeight="1" spans="1:2">
      <c r="A1212" s="268" t="s">
        <v>1095</v>
      </c>
      <c r="B1212" s="291"/>
    </row>
    <row r="1213" customHeight="1" spans="1:2">
      <c r="A1213" s="268" t="s">
        <v>1096</v>
      </c>
      <c r="B1213" s="291"/>
    </row>
    <row r="1214" customHeight="1" spans="1:2">
      <c r="A1214" s="268" t="s">
        <v>1097</v>
      </c>
      <c r="B1214" s="291">
        <v>50</v>
      </c>
    </row>
    <row r="1215" customHeight="1" spans="1:2">
      <c r="A1215" s="268" t="s">
        <v>188</v>
      </c>
      <c r="B1215" s="291">
        <v>2917</v>
      </c>
    </row>
    <row r="1216" customHeight="1" spans="1:2">
      <c r="A1216" s="268" t="s">
        <v>1098</v>
      </c>
      <c r="B1216" s="291">
        <v>2913</v>
      </c>
    </row>
    <row r="1217" customHeight="1" spans="1:2">
      <c r="A1217" s="268" t="s">
        <v>200</v>
      </c>
      <c r="B1217" s="291"/>
    </row>
    <row r="1218" customHeight="1" spans="1:2">
      <c r="A1218" s="268" t="s">
        <v>201</v>
      </c>
      <c r="B1218" s="291"/>
    </row>
    <row r="1219" customHeight="1" spans="1:2">
      <c r="A1219" s="268" t="s">
        <v>202</v>
      </c>
      <c r="B1219" s="291"/>
    </row>
    <row r="1220" customHeight="1" spans="1:2">
      <c r="A1220" s="268" t="s">
        <v>1099</v>
      </c>
      <c r="B1220" s="291"/>
    </row>
    <row r="1221" customHeight="1" spans="1:2">
      <c r="A1221" s="268" t="s">
        <v>1100</v>
      </c>
      <c r="B1221" s="291"/>
    </row>
    <row r="1222" customHeight="1" spans="1:2">
      <c r="A1222" s="268" t="s">
        <v>1101</v>
      </c>
      <c r="B1222" s="291">
        <v>1</v>
      </c>
    </row>
    <row r="1223" customHeight="1" spans="1:2">
      <c r="A1223" s="268" t="s">
        <v>1102</v>
      </c>
      <c r="B1223" s="291"/>
    </row>
    <row r="1224" customHeight="1" spans="1:2">
      <c r="A1224" s="268" t="s">
        <v>1103</v>
      </c>
      <c r="B1224" s="291">
        <v>232</v>
      </c>
    </row>
    <row r="1225" customHeight="1" spans="1:2">
      <c r="A1225" s="268" t="s">
        <v>1104</v>
      </c>
      <c r="B1225" s="291"/>
    </row>
    <row r="1226" customHeight="1" spans="1:2">
      <c r="A1226" s="268" t="s">
        <v>1105</v>
      </c>
      <c r="B1226" s="291"/>
    </row>
    <row r="1227" customHeight="1" spans="1:2">
      <c r="A1227" s="268" t="s">
        <v>1106</v>
      </c>
      <c r="B1227" s="291">
        <v>281</v>
      </c>
    </row>
    <row r="1228" customHeight="1" spans="1:2">
      <c r="A1228" s="268" t="s">
        <v>1107</v>
      </c>
      <c r="B1228" s="291"/>
    </row>
    <row r="1229" customHeight="1" spans="1:2">
      <c r="A1229" s="268" t="s">
        <v>1108</v>
      </c>
      <c r="B1229" s="291"/>
    </row>
    <row r="1230" customHeight="1" spans="1:2">
      <c r="A1230" s="268" t="s">
        <v>1109</v>
      </c>
      <c r="B1230" s="291"/>
    </row>
    <row r="1231" customHeight="1" spans="1:2">
      <c r="A1231" s="268" t="s">
        <v>1110</v>
      </c>
      <c r="B1231" s="291"/>
    </row>
    <row r="1232" customHeight="1" spans="1:2">
      <c r="A1232" s="268" t="s">
        <v>209</v>
      </c>
      <c r="B1232" s="291"/>
    </row>
    <row r="1233" customHeight="1" spans="1:2">
      <c r="A1233" s="268" t="s">
        <v>1111</v>
      </c>
      <c r="B1233" s="291">
        <v>2399</v>
      </c>
    </row>
    <row r="1234" customHeight="1" spans="1:2">
      <c r="A1234" s="268" t="s">
        <v>1112</v>
      </c>
      <c r="B1234" s="291">
        <v>0</v>
      </c>
    </row>
    <row r="1235" customHeight="1" spans="1:2">
      <c r="A1235" s="268" t="s">
        <v>1113</v>
      </c>
      <c r="B1235" s="291"/>
    </row>
    <row r="1236" customHeight="1" spans="1:2">
      <c r="A1236" s="268" t="s">
        <v>1114</v>
      </c>
      <c r="B1236" s="291"/>
    </row>
    <row r="1237" customHeight="1" spans="1:2">
      <c r="A1237" s="268" t="s">
        <v>1115</v>
      </c>
      <c r="B1237" s="291"/>
    </row>
    <row r="1238" customHeight="1" spans="1:2">
      <c r="A1238" s="268" t="s">
        <v>1116</v>
      </c>
      <c r="B1238" s="291"/>
    </row>
    <row r="1239" customHeight="1" spans="1:2">
      <c r="A1239" s="268" t="s">
        <v>1117</v>
      </c>
      <c r="B1239" s="291"/>
    </row>
    <row r="1240" customHeight="1" spans="1:2">
      <c r="A1240" s="268" t="s">
        <v>1118</v>
      </c>
      <c r="B1240" s="291"/>
    </row>
    <row r="1241" customHeight="1" spans="1:2">
      <c r="A1241" s="268" t="s">
        <v>1119</v>
      </c>
      <c r="B1241" s="291">
        <v>0</v>
      </c>
    </row>
    <row r="1242" customHeight="1" spans="1:2">
      <c r="A1242" s="268" t="s">
        <v>1120</v>
      </c>
      <c r="B1242" s="291"/>
    </row>
    <row r="1243" customHeight="1" spans="1:2">
      <c r="A1243" s="268" t="s">
        <v>1121</v>
      </c>
      <c r="B1243" s="291"/>
    </row>
    <row r="1244" customHeight="1" spans="1:2">
      <c r="A1244" s="268" t="s">
        <v>1122</v>
      </c>
      <c r="B1244" s="291"/>
    </row>
    <row r="1245" customHeight="1" spans="1:2">
      <c r="A1245" s="268" t="s">
        <v>1123</v>
      </c>
      <c r="B1245" s="291"/>
    </row>
    <row r="1246" customHeight="1" spans="1:2">
      <c r="A1246" s="268" t="s">
        <v>1124</v>
      </c>
      <c r="B1246" s="291"/>
    </row>
    <row r="1247" customHeight="1" spans="1:2">
      <c r="A1247" s="268" t="s">
        <v>1125</v>
      </c>
      <c r="B1247" s="291">
        <v>4</v>
      </c>
    </row>
    <row r="1248" customHeight="1" spans="1:2">
      <c r="A1248" s="268" t="s">
        <v>1126</v>
      </c>
      <c r="B1248" s="291"/>
    </row>
    <row r="1249" customHeight="1" spans="1:2">
      <c r="A1249" s="268" t="s">
        <v>1127</v>
      </c>
      <c r="B1249" s="291"/>
    </row>
    <row r="1250" customHeight="1" spans="1:2">
      <c r="A1250" s="268" t="s">
        <v>1128</v>
      </c>
      <c r="B1250" s="291"/>
    </row>
    <row r="1251" customHeight="1" spans="1:2">
      <c r="A1251" s="268" t="s">
        <v>1129</v>
      </c>
      <c r="B1251" s="291">
        <v>4</v>
      </c>
    </row>
    <row r="1252" customHeight="1" spans="1:2">
      <c r="A1252" s="268" t="s">
        <v>1130</v>
      </c>
      <c r="B1252" s="291"/>
    </row>
    <row r="1253" customHeight="1" spans="1:2">
      <c r="A1253" s="268" t="s">
        <v>1131</v>
      </c>
      <c r="B1253" s="291"/>
    </row>
    <row r="1254" customHeight="1" spans="1:2">
      <c r="A1254" s="268" t="s">
        <v>1132</v>
      </c>
      <c r="B1254" s="291"/>
    </row>
    <row r="1255" customHeight="1" spans="1:2">
      <c r="A1255" s="268" t="s">
        <v>1133</v>
      </c>
      <c r="B1255" s="291"/>
    </row>
    <row r="1256" customHeight="1" spans="1:2">
      <c r="A1256" s="268" t="s">
        <v>1134</v>
      </c>
      <c r="B1256" s="291"/>
    </row>
    <row r="1257" customHeight="1" spans="1:2">
      <c r="A1257" s="268" t="s">
        <v>1135</v>
      </c>
      <c r="B1257" s="291"/>
    </row>
    <row r="1258" customHeight="1" spans="1:2">
      <c r="A1258" s="268" t="s">
        <v>1136</v>
      </c>
      <c r="B1258" s="291"/>
    </row>
    <row r="1259" customHeight="1" spans="1:2">
      <c r="A1259" s="268" t="s">
        <v>1137</v>
      </c>
      <c r="B1259" s="291"/>
    </row>
    <row r="1260" customHeight="1" spans="1:2">
      <c r="A1260" s="268" t="s">
        <v>189</v>
      </c>
      <c r="B1260" s="291">
        <v>10780</v>
      </c>
    </row>
    <row r="1261" customHeight="1" spans="1:2">
      <c r="A1261" s="268" t="s">
        <v>1138</v>
      </c>
      <c r="B1261" s="291">
        <v>3836</v>
      </c>
    </row>
    <row r="1262" customHeight="1" spans="1:2">
      <c r="A1262" s="268" t="s">
        <v>200</v>
      </c>
      <c r="B1262" s="291">
        <v>930</v>
      </c>
    </row>
    <row r="1263" customHeight="1" spans="1:2">
      <c r="A1263" s="268" t="s">
        <v>201</v>
      </c>
      <c r="B1263" s="291"/>
    </row>
    <row r="1264" customHeight="1" spans="1:2">
      <c r="A1264" s="268" t="s">
        <v>202</v>
      </c>
      <c r="B1264" s="291"/>
    </row>
    <row r="1265" customHeight="1" spans="1:2">
      <c r="A1265" s="268" t="s">
        <v>1139</v>
      </c>
      <c r="B1265" s="291">
        <v>40</v>
      </c>
    </row>
    <row r="1266" customHeight="1" spans="1:2">
      <c r="A1266" s="268" t="s">
        <v>1140</v>
      </c>
      <c r="B1266" s="291"/>
    </row>
    <row r="1267" customHeight="1" spans="1:2">
      <c r="A1267" s="268" t="s">
        <v>1141</v>
      </c>
      <c r="B1267" s="291"/>
    </row>
    <row r="1268" customHeight="1" spans="1:2">
      <c r="A1268" s="268" t="s">
        <v>1142</v>
      </c>
      <c r="B1268" s="291">
        <v>10</v>
      </c>
    </row>
    <row r="1269" customHeight="1" spans="1:2">
      <c r="A1269" s="268" t="s">
        <v>1143</v>
      </c>
      <c r="B1269" s="291">
        <v>28</v>
      </c>
    </row>
    <row r="1270" customHeight="1" spans="1:2">
      <c r="A1270" s="268" t="s">
        <v>209</v>
      </c>
      <c r="B1270" s="291"/>
    </row>
    <row r="1271" customHeight="1" spans="1:2">
      <c r="A1271" s="268" t="s">
        <v>1144</v>
      </c>
      <c r="B1271" s="291">
        <v>2828</v>
      </c>
    </row>
    <row r="1272" customHeight="1" spans="1:2">
      <c r="A1272" s="268" t="s">
        <v>1145</v>
      </c>
      <c r="B1272" s="291">
        <v>947</v>
      </c>
    </row>
    <row r="1273" customHeight="1" spans="1:2">
      <c r="A1273" s="268" t="s">
        <v>200</v>
      </c>
      <c r="B1273" s="291">
        <v>655</v>
      </c>
    </row>
    <row r="1274" customHeight="1" spans="1:2">
      <c r="A1274" s="268" t="s">
        <v>201</v>
      </c>
      <c r="B1274" s="291"/>
    </row>
    <row r="1275" customHeight="1" spans="1:2">
      <c r="A1275" s="268" t="s">
        <v>202</v>
      </c>
      <c r="B1275" s="291"/>
    </row>
    <row r="1276" customHeight="1" spans="1:2">
      <c r="A1276" s="268" t="s">
        <v>1146</v>
      </c>
      <c r="B1276" s="291">
        <v>90</v>
      </c>
    </row>
    <row r="1277" customHeight="1" spans="1:2">
      <c r="A1277" s="268" t="s">
        <v>209</v>
      </c>
      <c r="B1277" s="291"/>
    </row>
    <row r="1278" customHeight="1" spans="1:2">
      <c r="A1278" s="268" t="s">
        <v>1147</v>
      </c>
      <c r="B1278" s="291">
        <v>202</v>
      </c>
    </row>
    <row r="1279" customHeight="1" spans="1:2">
      <c r="A1279" s="268" t="s">
        <v>1148</v>
      </c>
      <c r="B1279" s="291">
        <v>0</v>
      </c>
    </row>
    <row r="1280" customHeight="1" spans="1:2">
      <c r="A1280" s="268" t="s">
        <v>200</v>
      </c>
      <c r="B1280" s="291"/>
    </row>
    <row r="1281" customHeight="1" spans="1:2">
      <c r="A1281" s="268" t="s">
        <v>201</v>
      </c>
      <c r="B1281" s="291"/>
    </row>
    <row r="1282" customHeight="1" spans="1:2">
      <c r="A1282" s="268" t="s">
        <v>202</v>
      </c>
      <c r="B1282" s="291"/>
    </row>
    <row r="1283" customHeight="1" spans="1:2">
      <c r="A1283" s="268" t="s">
        <v>1149</v>
      </c>
      <c r="B1283" s="291"/>
    </row>
    <row r="1284" customHeight="1" spans="1:2">
      <c r="A1284" s="268" t="s">
        <v>1150</v>
      </c>
      <c r="B1284" s="291"/>
    </row>
    <row r="1285" customHeight="1" spans="1:2">
      <c r="A1285" s="268" t="s">
        <v>209</v>
      </c>
      <c r="B1285" s="291"/>
    </row>
    <row r="1286" customHeight="1" spans="1:2">
      <c r="A1286" s="268" t="s">
        <v>1151</v>
      </c>
      <c r="B1286" s="291"/>
    </row>
    <row r="1287" customHeight="1" spans="1:2">
      <c r="A1287" s="268" t="s">
        <v>1152</v>
      </c>
      <c r="B1287" s="291">
        <v>6</v>
      </c>
    </row>
    <row r="1288" customHeight="1" spans="1:2">
      <c r="A1288" s="268" t="s">
        <v>200</v>
      </c>
      <c r="B1288" s="291"/>
    </row>
    <row r="1289" customHeight="1" spans="1:2">
      <c r="A1289" s="268" t="s">
        <v>201</v>
      </c>
      <c r="B1289" s="291"/>
    </row>
    <row r="1290" customHeight="1" spans="1:2">
      <c r="A1290" s="268" t="s">
        <v>202</v>
      </c>
      <c r="B1290" s="291"/>
    </row>
    <row r="1291" customHeight="1" spans="1:2">
      <c r="A1291" s="268" t="s">
        <v>1153</v>
      </c>
      <c r="B1291" s="291">
        <v>6</v>
      </c>
    </row>
    <row r="1292" customHeight="1" spans="1:2">
      <c r="A1292" s="268" t="s">
        <v>1154</v>
      </c>
      <c r="B1292" s="291"/>
    </row>
    <row r="1293" customHeight="1" spans="1:2">
      <c r="A1293" s="268" t="s">
        <v>1155</v>
      </c>
      <c r="B1293" s="291"/>
    </row>
    <row r="1294" customHeight="1" spans="1:2">
      <c r="A1294" s="268" t="s">
        <v>1156</v>
      </c>
      <c r="B1294" s="291"/>
    </row>
    <row r="1295" customHeight="1" spans="1:2">
      <c r="A1295" s="268" t="s">
        <v>1157</v>
      </c>
      <c r="B1295" s="291"/>
    </row>
    <row r="1296" customHeight="1" spans="1:2">
      <c r="A1296" s="268" t="s">
        <v>1158</v>
      </c>
      <c r="B1296" s="291"/>
    </row>
    <row r="1297" customHeight="1" spans="1:2">
      <c r="A1297" s="268" t="s">
        <v>1159</v>
      </c>
      <c r="B1297" s="291"/>
    </row>
    <row r="1298" customHeight="1" spans="1:2">
      <c r="A1298" s="268" t="s">
        <v>1160</v>
      </c>
      <c r="B1298" s="291"/>
    </row>
    <row r="1299" customHeight="1" spans="1:2">
      <c r="A1299" s="268" t="s">
        <v>1161</v>
      </c>
      <c r="B1299" s="291"/>
    </row>
    <row r="1300" customHeight="1" spans="1:2">
      <c r="A1300" s="268" t="s">
        <v>1162</v>
      </c>
      <c r="B1300" s="291">
        <v>763</v>
      </c>
    </row>
    <row r="1301" customHeight="1" spans="1:2">
      <c r="A1301" s="268" t="s">
        <v>1163</v>
      </c>
      <c r="B1301" s="291">
        <v>591</v>
      </c>
    </row>
    <row r="1302" customHeight="1" spans="1:2">
      <c r="A1302" s="268" t="s">
        <v>1164</v>
      </c>
      <c r="B1302" s="291">
        <v>122</v>
      </c>
    </row>
    <row r="1303" customHeight="1" spans="1:2">
      <c r="A1303" s="268" t="s">
        <v>1165</v>
      </c>
      <c r="B1303" s="291">
        <v>50</v>
      </c>
    </row>
    <row r="1304" customHeight="1" spans="1:2">
      <c r="A1304" s="268" t="s">
        <v>1166</v>
      </c>
      <c r="B1304" s="291">
        <v>3488</v>
      </c>
    </row>
    <row r="1305" customHeight="1" spans="1:2">
      <c r="A1305" s="268" t="s">
        <v>1167</v>
      </c>
      <c r="B1305" s="291">
        <v>1490</v>
      </c>
    </row>
    <row r="1306" customHeight="1" spans="1:2">
      <c r="A1306" s="268" t="s">
        <v>1168</v>
      </c>
      <c r="B1306" s="291"/>
    </row>
    <row r="1307" customHeight="1" spans="1:2">
      <c r="A1307" s="268" t="s">
        <v>1169</v>
      </c>
      <c r="B1307" s="291">
        <v>1998</v>
      </c>
    </row>
    <row r="1308" customHeight="1" spans="1:2">
      <c r="A1308" s="268" t="s">
        <v>1170</v>
      </c>
      <c r="B1308" s="291">
        <v>1740</v>
      </c>
    </row>
    <row r="1309" customHeight="1" spans="1:2">
      <c r="A1309" s="268" t="s">
        <v>1171</v>
      </c>
      <c r="B1309" s="291">
        <v>1740</v>
      </c>
    </row>
    <row r="1310" customHeight="1" spans="1:2">
      <c r="A1310" s="268" t="s">
        <v>191</v>
      </c>
      <c r="B1310" s="291">
        <v>14</v>
      </c>
    </row>
    <row r="1311" customHeight="1" spans="1:2">
      <c r="A1311" s="268" t="s">
        <v>1172</v>
      </c>
      <c r="B1311" s="291">
        <v>14</v>
      </c>
    </row>
    <row r="1312" customHeight="1" spans="1:2">
      <c r="A1312" s="268" t="s">
        <v>1173</v>
      </c>
      <c r="B1312" s="291">
        <v>14</v>
      </c>
    </row>
    <row r="1313" customHeight="1" spans="1:2">
      <c r="A1313" s="268" t="s">
        <v>192</v>
      </c>
      <c r="B1313" s="291">
        <v>13729</v>
      </c>
    </row>
    <row r="1314" customHeight="1" spans="1:2">
      <c r="A1314" s="268" t="s">
        <v>1174</v>
      </c>
      <c r="B1314" s="291">
        <v>0</v>
      </c>
    </row>
    <row r="1315" customHeight="1" spans="1:2">
      <c r="A1315" s="268" t="s">
        <v>1175</v>
      </c>
      <c r="B1315" s="291"/>
    </row>
    <row r="1316" customHeight="1" spans="1:2">
      <c r="A1316" s="268" t="s">
        <v>1176</v>
      </c>
      <c r="B1316" s="291">
        <v>0</v>
      </c>
    </row>
    <row r="1317" customHeight="1" spans="1:2">
      <c r="A1317" s="268" t="s">
        <v>1177</v>
      </c>
      <c r="B1317" s="291"/>
    </row>
    <row r="1318" customHeight="1" spans="1:2">
      <c r="A1318" s="268" t="s">
        <v>1178</v>
      </c>
      <c r="B1318" s="291"/>
    </row>
    <row r="1319" customHeight="1" spans="1:2">
      <c r="A1319" s="268" t="s">
        <v>1179</v>
      </c>
      <c r="B1319" s="291"/>
    </row>
    <row r="1320" customHeight="1" spans="1:2">
      <c r="A1320" s="268" t="s">
        <v>1180</v>
      </c>
      <c r="B1320" s="291"/>
    </row>
    <row r="1321" customHeight="1" spans="1:2">
      <c r="A1321" s="268" t="s">
        <v>1181</v>
      </c>
      <c r="B1321" s="291">
        <v>13729</v>
      </c>
    </row>
    <row r="1322" customHeight="1" spans="1:2">
      <c r="A1322" s="268" t="s">
        <v>1182</v>
      </c>
      <c r="B1322" s="291">
        <v>13422</v>
      </c>
    </row>
    <row r="1323" customHeight="1" spans="1:2">
      <c r="A1323" s="268" t="s">
        <v>1183</v>
      </c>
      <c r="B1323" s="291"/>
    </row>
    <row r="1324" customHeight="1" spans="1:2">
      <c r="A1324" s="268" t="s">
        <v>1184</v>
      </c>
      <c r="B1324" s="291">
        <v>307</v>
      </c>
    </row>
    <row r="1325" customHeight="1" spans="1:2">
      <c r="A1325" s="268" t="s">
        <v>1185</v>
      </c>
      <c r="B1325" s="291"/>
    </row>
    <row r="1326" customHeight="1" spans="1:2">
      <c r="A1326" s="268" t="s">
        <v>193</v>
      </c>
      <c r="B1326" s="291">
        <v>0</v>
      </c>
    </row>
    <row r="1327" customHeight="1" spans="1:2">
      <c r="A1327" s="268" t="s">
        <v>1186</v>
      </c>
      <c r="B1327" s="291">
        <v>0</v>
      </c>
    </row>
    <row r="1328" customHeight="1" spans="1:2">
      <c r="A1328" s="268" t="s">
        <v>1187</v>
      </c>
      <c r="B1328" s="291"/>
    </row>
    <row r="1329" customHeight="1" spans="1:2">
      <c r="A1329" s="268" t="s">
        <v>1188</v>
      </c>
      <c r="B1329" s="291">
        <v>0</v>
      </c>
    </row>
    <row r="1330" customHeight="1" spans="1:2">
      <c r="A1330" s="268" t="s">
        <v>1189</v>
      </c>
      <c r="B1330" s="291"/>
    </row>
    <row r="1331" customHeight="1" spans="1:2">
      <c r="A1331" s="268" t="s">
        <v>1190</v>
      </c>
      <c r="B1331" s="291">
        <v>0</v>
      </c>
    </row>
    <row r="1332" customHeight="1" spans="1:2">
      <c r="A1332" s="268" t="s">
        <v>1191</v>
      </c>
      <c r="B1332" s="291"/>
    </row>
  </sheetData>
  <mergeCells count="1">
    <mergeCell ref="A1:B1"/>
  </mergeCells>
  <dataValidations count="1">
    <dataValidation type="decimal" operator="between" allowBlank="1" showInputMessage="1" showErrorMessage="1" sqref="B6:B518">
      <formula1>-99999999999999</formula1>
      <formula2>99999999999999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45</vt:i4>
      </vt:variant>
    </vt:vector>
  </HeadingPairs>
  <TitlesOfParts>
    <vt:vector size="45" baseType="lpstr">
      <vt:lpstr>目录</vt:lpstr>
      <vt:lpstr>（表1）一般公共预算收入决算总表（全辖）</vt:lpstr>
      <vt:lpstr>(表2)一般公共预算收入明细表（全辖）</vt:lpstr>
      <vt:lpstr>（表3）一般公共预算收入决算总表(本级）</vt:lpstr>
      <vt:lpstr>(表4)一般公共预算收入明细表(本级）</vt:lpstr>
      <vt:lpstr>（表5）一般公共预算支出决算总表（全辖）</vt:lpstr>
      <vt:lpstr>（表6）一般公共预算支出决算表（全辖）</vt:lpstr>
      <vt:lpstr>（表7）一般公共预算支出决算功能分类决算表（全辖）</vt:lpstr>
      <vt:lpstr>（表8）一般公共预算支出决算功能分类明细表（全辖）</vt:lpstr>
      <vt:lpstr>（表9）一般公共预算支出决算经济分类明细表（全辖）</vt:lpstr>
      <vt:lpstr>（表10）一般公共预算（基本）支出决算经济分类明细表（全辖）</vt:lpstr>
      <vt:lpstr>（表11）一般公共预算支出决算总表（本级）</vt:lpstr>
      <vt:lpstr>（表12）一般公共预算支出决算表（本级）</vt:lpstr>
      <vt:lpstr>（表13）一般公共预算支出决算功能分类决算表（本级）</vt:lpstr>
      <vt:lpstr>（表14）一般公共预算支出决算功能分类明细表（本级）</vt:lpstr>
      <vt:lpstr>（表15）一般公共预算支出决算经济分类明细表（本级）</vt:lpstr>
      <vt:lpstr>（表16）一般公共预算（基本）支出决算经济分类明细表（本级）</vt:lpstr>
      <vt:lpstr>（表17）一般公共预算税收返还和转移支付决算表</vt:lpstr>
      <vt:lpstr>（表18）安化县一般公共预算专项转移支付决算表（分项目）</vt:lpstr>
      <vt:lpstr>（表19）一般公共预算税收返还和转移支付决算表（分地区）</vt:lpstr>
      <vt:lpstr>（表20）政府性基金预算收入决算总表（全辖）</vt:lpstr>
      <vt:lpstr>(表21)政府性基金预算收入决算明细表（全辖）</vt:lpstr>
      <vt:lpstr>（表22）政府性基金预算收入决算总表（本级）</vt:lpstr>
      <vt:lpstr>(表23)政府性基金预算收入决算明细表（本级）</vt:lpstr>
      <vt:lpstr>（表24）政府性基金预算支出决算总表（全辖）</vt:lpstr>
      <vt:lpstr>（表25）政府性基金预算（功能分类）支出决算总表（全辖）</vt:lpstr>
      <vt:lpstr>(表26)政府性基金预算（功能分类）支出决算明细表（全辖）</vt:lpstr>
      <vt:lpstr>（表27）政府性基金预算支出决算总表（本级）</vt:lpstr>
      <vt:lpstr>（表28）安化县政府性基金预算（功能分类）支出决算总表（本级）</vt:lpstr>
      <vt:lpstr>(表29)政府性基金预算（功能分类）支出决算明细表（本级）</vt:lpstr>
      <vt:lpstr>(表30)政府性基金预算转移支付收入决算表</vt:lpstr>
      <vt:lpstr>(表31）政府性基金预算转移支付决算表（分地区）</vt:lpstr>
      <vt:lpstr>（表32）政府性基金预算转移支付决算表（分项目）</vt:lpstr>
      <vt:lpstr>(表33)国有资本经营预算收入决算总表（全辖）</vt:lpstr>
      <vt:lpstr>（表34)国有资本经营预算收入决算总表（本级）</vt:lpstr>
      <vt:lpstr>(表35)国有资本经营预算支出决算总表（全辖）</vt:lpstr>
      <vt:lpstr>（表36）国有资本经营预算支出决算总表（本级）</vt:lpstr>
      <vt:lpstr>（表37）国有资本经营预算转移支付决算表（分地区）</vt:lpstr>
      <vt:lpstr>（表38）国有资本经营预算转移支付决算表（分项目）</vt:lpstr>
      <vt:lpstr>（表39）社会保险基金收入情况表</vt:lpstr>
      <vt:lpstr>（表40）社会保险基金支出情况表</vt:lpstr>
      <vt:lpstr>(表41）地方政府债务限额及余额情况表</vt:lpstr>
      <vt:lpstr>（表42）地方政府债务付息情况表</vt:lpstr>
      <vt:lpstr>（表43）政府新增一般债务安排情况表</vt:lpstr>
      <vt:lpstr>(表44)政府新增专项债务安排情况表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程欣</dc:creator>
  <cp:lastModifiedBy>鱼จุ๊บ</cp:lastModifiedBy>
  <dcterms:created xsi:type="dcterms:W3CDTF">2020-02-12T08:16:00Z</dcterms:created>
  <dcterms:modified xsi:type="dcterms:W3CDTF">2025-09-08T01:27:38Z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CD9717C4A38340038F61BC09C9700668</vt:lpwstr>
  </property>
  <property fmtid="{D5CDD505-2E9C-101B-9397-08002B2CF9AE}" pid="4" name="KSOReadingLayout">
    <vt:bool>true</vt:bool>
  </property>
</Properties>
</file>